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2030" windowHeight="10455" tabRatio="837" activeTab="0"/>
  </bookViews>
  <sheets>
    <sheet name="Cumulative IDC" sheetId="1" r:id="rId1"/>
    <sheet name="Projects &amp; Cores" sheetId="2" r:id="rId2"/>
    <sheet name="NOA and Supplements" sheetId="3" state="hidden" r:id="rId3"/>
  </sheets>
  <definedNames/>
  <calcPr fullCalcOnLoad="1"/>
</workbook>
</file>

<file path=xl/sharedStrings.xml><?xml version="1.0" encoding="utf-8"?>
<sst xmlns="http://schemas.openxmlformats.org/spreadsheetml/2006/main" count="641" uniqueCount="107">
  <si>
    <t>CALCULATION OF FACILITIES AND ADMINISTRATIVE COSTS (INDIRECT COSTS) FOR PROJECT PERIOD</t>
  </si>
  <si>
    <t>YEAR 4</t>
  </si>
  <si>
    <t>YEAR 5</t>
  </si>
  <si>
    <t>TOTALS</t>
  </si>
  <si>
    <t>Total Direct Costs</t>
  </si>
  <si>
    <t>F&amp;A (IDC) Exclusions:</t>
  </si>
  <si>
    <t>Tuition Remission</t>
  </si>
  <si>
    <t>Equipment</t>
  </si>
  <si>
    <t>Patient Care</t>
  </si>
  <si>
    <t>Alterations &amp; Renovations</t>
  </si>
  <si>
    <t>Rental of Space</t>
  </si>
  <si>
    <t>F&amp;A (IDC) Base</t>
  </si>
  <si>
    <t>IDC Rate 1</t>
  </si>
  <si>
    <t>IDC Rate 2</t>
  </si>
  <si>
    <t>Base 1</t>
  </si>
  <si>
    <t>Base 2</t>
  </si>
  <si>
    <t>F&amp;A (IDC) Amount</t>
  </si>
  <si>
    <t>TOTAL COSTS</t>
  </si>
  <si>
    <t>Consortiums Direct Costs</t>
  </si>
  <si>
    <t>Consortiums Indirect Costs</t>
  </si>
  <si>
    <t>Add Back 1st $25000 per Consortium *</t>
  </si>
  <si>
    <t xml:space="preserve">* Consortiums:  F&amp;A (IDC) costs are assessed on the first $25,000 Total Costs per subcontract site for the entire project period. </t>
  </si>
  <si>
    <t xml:space="preserve">NIH $500,000 Ceiling limit check: </t>
  </si>
  <si>
    <t>Direct costs:</t>
  </si>
  <si>
    <t>NIH Face Page:</t>
  </si>
  <si>
    <t>Box 7A:</t>
  </si>
  <si>
    <t>Box 7B:</t>
  </si>
  <si>
    <t>Box 8A:</t>
  </si>
  <si>
    <t>Box 8B:</t>
  </si>
  <si>
    <t>Professor, all ranks</t>
  </si>
  <si>
    <t>Professor-in-Residence, all ranks</t>
  </si>
  <si>
    <t>Adjunct Professor, all ranks, salaried</t>
  </si>
  <si>
    <t>Clinical Professor, all ranks, salaried and unsalaried</t>
  </si>
  <si>
    <t>Professor of Clinical X, all ranks</t>
  </si>
  <si>
    <t>Research Scientist, all ranks</t>
  </si>
  <si>
    <t>Research Professor</t>
  </si>
  <si>
    <t>Professor Emeritus</t>
  </si>
  <si>
    <t>Project Scientist, all ranks</t>
  </si>
  <si>
    <t xml:space="preserve">% salary </t>
  </si>
  <si>
    <t>% effort</t>
  </si>
  <si>
    <t>Personnel</t>
  </si>
  <si>
    <t>List all personnel below who have the following titles:</t>
  </si>
  <si>
    <r>
      <t xml:space="preserve">Postgraduate research / Postdoc fellow: </t>
    </r>
    <r>
      <rPr>
        <u val="single"/>
        <sz val="10"/>
        <rFont val="Arial"/>
        <family val="2"/>
      </rPr>
      <t>only if Principal Investigator</t>
    </r>
  </si>
  <si>
    <r>
      <t xml:space="preserve">Any other non-eligible title: </t>
    </r>
    <r>
      <rPr>
        <u val="single"/>
        <sz val="10"/>
        <rFont val="Arial"/>
        <family val="2"/>
      </rPr>
      <t>only if Principal Investigator</t>
    </r>
  </si>
  <si>
    <t>PROJECT/CORE 7</t>
  </si>
  <si>
    <t>PROJECT/CORE 8</t>
  </si>
  <si>
    <t>PROJECT/CORE 9</t>
  </si>
  <si>
    <t>PROJECT/CORE 10</t>
  </si>
  <si>
    <t>PROJECT/CORE 6</t>
  </si>
  <si>
    <t>PROJECT/CORE 5</t>
  </si>
  <si>
    <t>PROJECT/CORE 4</t>
  </si>
  <si>
    <t>PROJECT/CORE 11</t>
  </si>
  <si>
    <t>PROJECT/CORE 12</t>
  </si>
  <si>
    <t>PROJECT/CORE 13</t>
  </si>
  <si>
    <t>PROJECT/CORE 14</t>
  </si>
  <si>
    <t>PROJECT/CORE 15</t>
  </si>
  <si>
    <t xml:space="preserve">Supplement 1 </t>
  </si>
  <si>
    <t>FY 2017</t>
  </si>
  <si>
    <t>NOA</t>
  </si>
  <si>
    <t xml:space="preserve">Supplement 2 </t>
  </si>
  <si>
    <t xml:space="preserve">Supplement 3 </t>
  </si>
  <si>
    <t xml:space="preserve">Supplement 4 </t>
  </si>
  <si>
    <t xml:space="preserve">Supplement 5 </t>
  </si>
  <si>
    <t>TOTAL</t>
  </si>
  <si>
    <t>Note: there were five supplements in YR 30, but only 4 of them will flow over into FY YR 31</t>
  </si>
  <si>
    <t>TYPE</t>
  </si>
  <si>
    <t>Amount</t>
  </si>
  <si>
    <t>&lt;-- amount matches NOA</t>
  </si>
  <si>
    <t>ADMIN CORE</t>
  </si>
  <si>
    <t>COMPUTATIONAL CORE</t>
  </si>
  <si>
    <t>EXPERIMENTAL CORE</t>
  </si>
  <si>
    <t>Genomic Arrays</t>
  </si>
  <si>
    <t>FY 2018</t>
  </si>
  <si>
    <t>FY 2019</t>
  </si>
  <si>
    <t>FY 2020</t>
  </si>
  <si>
    <t>FY 2021</t>
  </si>
  <si>
    <t>FY 2022</t>
  </si>
  <si>
    <t>YEAR 1</t>
  </si>
  <si>
    <t>YEAR 2</t>
  </si>
  <si>
    <t>YEAR 3</t>
  </si>
  <si>
    <t>red = input</t>
  </si>
  <si>
    <t>blue = formula</t>
  </si>
  <si>
    <t>ALL</t>
  </si>
  <si>
    <t>Year 1</t>
  </si>
  <si>
    <t>Year 2</t>
  </si>
  <si>
    <t>Year 3</t>
  </si>
  <si>
    <t>Grand Totals</t>
  </si>
  <si>
    <t>Rate1: ALL Cores F&amp;A (IDC) Amount</t>
  </si>
  <si>
    <t>Rate2: ALL Cores F&amp;A (IDC) Amount</t>
  </si>
  <si>
    <t>ALL Cores F&amp;A (IDC) Total</t>
  </si>
  <si>
    <t>ALL Cores Direct Cost Total</t>
  </si>
  <si>
    <t>Rate1 total $ F&amp;A (IDC)</t>
  </si>
  <si>
    <t>Rate2 total $ F&amp;A (IDC)</t>
  </si>
  <si>
    <t>F&amp;A (IDC) $Amount</t>
  </si>
  <si>
    <t># months Rate 2</t>
  </si>
  <si>
    <t># months Rate 1</t>
  </si>
  <si>
    <t>App Total DC$</t>
  </si>
  <si>
    <t>UCSD DC Total$ + Consortium Total$ - Consortium  IDC$</t>
  </si>
  <si>
    <t>Amounts pulled from Cores to accommodate different IDC rates (on-campus, off-campus, career, etc.)</t>
  </si>
  <si>
    <t>Note: IDC Rates in Cores may not be the same as listed below</t>
  </si>
  <si>
    <t xml:space="preserve">cloud/shared computing services </t>
  </si>
  <si>
    <t>FY 2023</t>
  </si>
  <si>
    <t>FY 2022 till amended</t>
  </si>
  <si>
    <t>FY 2024</t>
  </si>
  <si>
    <t>FY 2025</t>
  </si>
  <si>
    <t>F&amp;A (IDC) Rates dated 05/23/2018</t>
  </si>
  <si>
    <t>FY 2026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</si>
</sst>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&quot;$&quot;* #,##0_);_(&quot;$&quot;* \(#,##0\);_(&quot;$&quot;* &quot;-&quot;??_);_(@_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9"/>
      <name val="Geneva"/>
      <family val="0"/>
    </font>
    <font>
      <sz val="9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9"/>
      <name val="Arial"/>
      <family val="2"/>
    </font>
    <font>
      <sz val="11.5"/>
      <color indexed="10"/>
      <name val="Arial"/>
      <family val="2"/>
    </font>
    <font>
      <sz val="11.5"/>
      <color indexed="12"/>
      <name val="Arial"/>
      <family val="2"/>
    </font>
    <font>
      <b/>
      <sz val="11.5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.5"/>
      <color indexed="12"/>
      <name val="Calibri"/>
      <family val="2"/>
    </font>
    <font>
      <sz val="10"/>
      <name val="Calibri"/>
      <family val="2"/>
    </font>
    <font>
      <b/>
      <sz val="11.5"/>
      <color indexed="12"/>
      <name val="Calibri"/>
      <family val="2"/>
    </font>
    <font>
      <b/>
      <sz val="11"/>
      <color indexed="9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11.5"/>
      <color rgb="FFFF0000"/>
      <name val="Arial"/>
      <family val="2"/>
    </font>
    <font>
      <sz val="10"/>
      <color rgb="FFFF0000"/>
      <name val="Calibri"/>
      <family val="2"/>
    </font>
    <font>
      <b/>
      <sz val="11"/>
      <color theme="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 applyProtection="0">
      <alignment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65" fontId="3" fillId="0" borderId="0" xfId="55" applyNumberFormat="1" applyFont="1" applyAlignment="1">
      <alignment horizontal="center" vertical="center" wrapText="1"/>
    </xf>
    <xf numFmtId="165" fontId="3" fillId="0" borderId="10" xfId="55" applyNumberFormat="1" applyFont="1" applyBorder="1" applyAlignment="1">
      <alignment horizontal="center" vertical="center" wrapText="1"/>
    </xf>
    <xf numFmtId="165" fontId="3" fillId="0" borderId="0" xfId="55" applyNumberFormat="1" applyFont="1" applyBorder="1" applyAlignment="1">
      <alignment horizontal="center" vertical="center" wrapText="1"/>
    </xf>
    <xf numFmtId="0" fontId="3" fillId="0" borderId="0" xfId="55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indent="2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166" fontId="0" fillId="0" borderId="12" xfId="44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166" fontId="0" fillId="0" borderId="14" xfId="44" applyNumberFormat="1" applyFont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17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166" fontId="7" fillId="0" borderId="14" xfId="44" applyNumberFormat="1" applyFont="1" applyBorder="1" applyAlignment="1">
      <alignment/>
    </xf>
    <xf numFmtId="0" fontId="62" fillId="0" borderId="0" xfId="0" applyFont="1" applyAlignment="1">
      <alignment/>
    </xf>
    <xf numFmtId="165" fontId="63" fillId="0" borderId="0" xfId="55" applyNumberFormat="1" applyFont="1" applyAlignment="1">
      <alignment horizontal="center" vertical="center" wrapText="1"/>
    </xf>
    <xf numFmtId="165" fontId="62" fillId="0" borderId="0" xfId="55" applyNumberFormat="1" applyFont="1" applyAlignment="1">
      <alignment horizontal="center" vertical="center" wrapText="1"/>
    </xf>
    <xf numFmtId="0" fontId="62" fillId="0" borderId="0" xfId="55" applyFont="1" applyAlignment="1">
      <alignment horizontal="center" vertical="center" wrapText="1"/>
    </xf>
    <xf numFmtId="165" fontId="64" fillId="0" borderId="10" xfId="55" applyNumberFormat="1" applyFont="1" applyBorder="1" applyAlignment="1">
      <alignment horizontal="center" vertical="center"/>
    </xf>
    <xf numFmtId="0" fontId="65" fillId="0" borderId="0" xfId="55" applyFont="1" applyBorder="1" applyAlignment="1">
      <alignment horizontal="center" vertical="center" wrapText="1"/>
    </xf>
    <xf numFmtId="0" fontId="63" fillId="0" borderId="0" xfId="55" applyFont="1" applyBorder="1" applyAlignment="1">
      <alignment horizontal="center" vertical="center" wrapText="1"/>
    </xf>
    <xf numFmtId="165" fontId="65" fillId="0" borderId="0" xfId="55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165" fontId="63" fillId="0" borderId="0" xfId="55" applyNumberFormat="1" applyFont="1" applyAlignment="1">
      <alignment horizontal="center" vertical="center"/>
    </xf>
    <xf numFmtId="165" fontId="65" fillId="0" borderId="10" xfId="55" applyNumberFormat="1" applyFont="1" applyBorder="1" applyAlignment="1">
      <alignment horizontal="center" vertical="center" wrapText="1"/>
    </xf>
    <xf numFmtId="0" fontId="65" fillId="0" borderId="0" xfId="55" applyFont="1" applyAlignment="1">
      <alignment horizontal="center" vertical="center" wrapText="1"/>
    </xf>
    <xf numFmtId="0" fontId="64" fillId="0" borderId="0" xfId="55" applyFont="1" applyBorder="1" applyAlignment="1">
      <alignment horizontal="center" vertical="center"/>
    </xf>
    <xf numFmtId="165" fontId="64" fillId="0" borderId="10" xfId="55" applyNumberFormat="1" applyFont="1" applyBorder="1" applyAlignment="1">
      <alignment horizontal="center" vertical="center" wrapText="1"/>
    </xf>
    <xf numFmtId="165" fontId="64" fillId="0" borderId="0" xfId="55" applyNumberFormat="1" applyFont="1" applyAlignment="1">
      <alignment horizontal="center" vertical="center"/>
    </xf>
    <xf numFmtId="0" fontId="9" fillId="0" borderId="0" xfId="55" applyFont="1" applyAlignment="1">
      <alignment horizontal="center" vertical="center" wrapText="1"/>
    </xf>
    <xf numFmtId="0" fontId="66" fillId="0" borderId="0" xfId="55" applyFont="1" applyAlignment="1">
      <alignment horizontal="center" vertical="center" wrapText="1"/>
    </xf>
    <xf numFmtId="0" fontId="9" fillId="0" borderId="0" xfId="55" applyFont="1" applyBorder="1" applyAlignment="1">
      <alignment horizontal="center" vertical="center" wrapText="1"/>
    </xf>
    <xf numFmtId="0" fontId="66" fillId="0" borderId="18" xfId="55" applyFont="1" applyBorder="1" applyAlignment="1">
      <alignment horizontal="center" vertical="center" wrapText="1"/>
    </xf>
    <xf numFmtId="0" fontId="9" fillId="0" borderId="18" xfId="55" applyFont="1" applyBorder="1" applyAlignment="1">
      <alignment horizontal="center" vertical="center" wrapText="1"/>
    </xf>
    <xf numFmtId="6" fontId="10" fillId="0" borderId="0" xfId="55" applyNumberFormat="1" applyFont="1" applyBorder="1" applyAlignment="1" applyProtection="1">
      <alignment horizontal="center" vertical="center"/>
      <protection locked="0"/>
    </xf>
    <xf numFmtId="6" fontId="11" fillId="0" borderId="18" xfId="55" applyNumberFormat="1" applyFont="1" applyBorder="1" applyAlignment="1" applyProtection="1">
      <alignment horizontal="center" vertical="center"/>
      <protection locked="0"/>
    </xf>
    <xf numFmtId="6" fontId="10" fillId="0" borderId="0" xfId="55" applyNumberFormat="1" applyFont="1" applyFill="1" applyBorder="1" applyAlignment="1" applyProtection="1">
      <alignment horizontal="center" vertical="center"/>
      <protection locked="0"/>
    </xf>
    <xf numFmtId="0" fontId="9" fillId="0" borderId="19" xfId="55" applyFont="1" applyBorder="1" applyAlignment="1">
      <alignment horizontal="center" vertical="center" wrapText="1"/>
    </xf>
    <xf numFmtId="0" fontId="9" fillId="0" borderId="20" xfId="55" applyFont="1" applyBorder="1" applyAlignment="1">
      <alignment horizontal="center" vertical="center" wrapText="1"/>
    </xf>
    <xf numFmtId="0" fontId="9" fillId="0" borderId="21" xfId="55" applyFont="1" applyBorder="1" applyAlignment="1">
      <alignment horizontal="center" vertical="center" wrapText="1"/>
    </xf>
    <xf numFmtId="6" fontId="11" fillId="0" borderId="21" xfId="55" applyNumberFormat="1" applyFont="1" applyBorder="1" applyAlignment="1" applyProtection="1">
      <alignment horizontal="center" vertical="center"/>
      <protection locked="0"/>
    </xf>
    <xf numFmtId="6" fontId="0" fillId="0" borderId="0" xfId="0" applyNumberFormat="1" applyFont="1" applyAlignment="1">
      <alignment/>
    </xf>
    <xf numFmtId="6" fontId="11" fillId="0" borderId="0" xfId="55" applyNumberFormat="1" applyFont="1" applyBorder="1" applyAlignment="1" applyProtection="1">
      <alignment horizontal="center" vertical="center"/>
      <protection locked="0"/>
    </xf>
    <xf numFmtId="0" fontId="13" fillId="0" borderId="0" xfId="55" applyFont="1" applyAlignment="1">
      <alignment horizontal="center" vertical="center" wrapText="1"/>
    </xf>
    <xf numFmtId="0" fontId="13" fillId="0" borderId="0" xfId="55" applyFont="1" applyBorder="1" applyAlignment="1">
      <alignment horizontal="center" vertical="center" wrapText="1"/>
    </xf>
    <xf numFmtId="0" fontId="14" fillId="0" borderId="18" xfId="55" applyFont="1" applyBorder="1" applyAlignment="1">
      <alignment horizontal="center" vertical="center" wrapText="1"/>
    </xf>
    <xf numFmtId="10" fontId="9" fillId="0" borderId="0" xfId="55" applyNumberFormat="1" applyFont="1" applyAlignment="1">
      <alignment horizontal="center" vertical="center" wrapText="1"/>
    </xf>
    <xf numFmtId="6" fontId="12" fillId="0" borderId="18" xfId="55" applyNumberFormat="1" applyFont="1" applyBorder="1" applyAlignment="1" applyProtection="1">
      <alignment horizontal="center" vertical="center"/>
      <protection locked="0"/>
    </xf>
    <xf numFmtId="165" fontId="3" fillId="0" borderId="0" xfId="55" applyNumberFormat="1" applyFont="1" applyAlignment="1">
      <alignment horizontal="left" vertical="center"/>
    </xf>
    <xf numFmtId="165" fontId="3" fillId="0" borderId="18" xfId="55" applyNumberFormat="1" applyFont="1" applyBorder="1" applyAlignment="1">
      <alignment horizontal="center" vertical="center" wrapText="1"/>
    </xf>
    <xf numFmtId="165" fontId="63" fillId="0" borderId="18" xfId="55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55" applyFont="1" applyAlignment="1">
      <alignment horizontal="center" vertical="center" wrapText="1"/>
    </xf>
    <xf numFmtId="0" fontId="63" fillId="0" borderId="0" xfId="55" applyFont="1" applyAlignment="1">
      <alignment horizontal="center" vertical="center" wrapText="1"/>
    </xf>
    <xf numFmtId="165" fontId="63" fillId="0" borderId="0" xfId="55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0" xfId="55" applyFont="1" applyAlignment="1">
      <alignment horizontal="center" vertical="center"/>
    </xf>
    <xf numFmtId="0" fontId="66" fillId="0" borderId="0" xfId="55" applyFont="1" applyAlignment="1">
      <alignment horizontal="center" vertical="center"/>
    </xf>
    <xf numFmtId="6" fontId="11" fillId="0" borderId="20" xfId="55" applyNumberFormat="1" applyFont="1" applyBorder="1" applyAlignment="1" applyProtection="1">
      <alignment horizontal="center" vertical="center"/>
      <protection locked="0"/>
    </xf>
    <xf numFmtId="6" fontId="10" fillId="0" borderId="0" xfId="55" applyNumberFormat="1" applyFont="1" applyBorder="1" applyAlignment="1" applyProtection="1">
      <alignment horizontal="left" vertical="center"/>
      <protection locked="0"/>
    </xf>
    <xf numFmtId="6" fontId="11" fillId="0" borderId="0" xfId="55" applyNumberFormat="1" applyFont="1" applyBorder="1" applyAlignment="1" applyProtection="1">
      <alignment horizontal="left" vertical="center"/>
      <protection locked="0"/>
    </xf>
    <xf numFmtId="0" fontId="9" fillId="0" borderId="22" xfId="55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6" fontId="67" fillId="0" borderId="18" xfId="55" applyNumberFormat="1" applyFont="1" applyBorder="1" applyAlignment="1" applyProtection="1">
      <alignment horizontal="center" vertical="center"/>
      <protection locked="0"/>
    </xf>
    <xf numFmtId="6" fontId="67" fillId="0" borderId="20" xfId="55" applyNumberFormat="1" applyFont="1" applyBorder="1" applyAlignment="1" applyProtection="1">
      <alignment horizontal="center" vertical="center"/>
      <protection locked="0"/>
    </xf>
    <xf numFmtId="6" fontId="12" fillId="0" borderId="0" xfId="55" applyNumberFormat="1" applyFont="1" applyBorder="1" applyAlignment="1" applyProtection="1">
      <alignment horizontal="center" vertical="center"/>
      <protection locked="0"/>
    </xf>
    <xf numFmtId="164" fontId="9" fillId="0" borderId="18" xfId="58" applyNumberFormat="1" applyFont="1" applyBorder="1" applyAlignment="1" applyProtection="1">
      <alignment horizontal="center" vertical="center"/>
      <protection locked="0"/>
    </xf>
    <xf numFmtId="0" fontId="13" fillId="0" borderId="18" xfId="55" applyFont="1" applyBorder="1" applyAlignment="1">
      <alignment horizontal="center" vertical="center" wrapText="1"/>
    </xf>
    <xf numFmtId="6" fontId="15" fillId="0" borderId="0" xfId="55" applyNumberFormat="1" applyFont="1" applyBorder="1" applyAlignment="1" applyProtection="1">
      <alignment horizontal="center" vertical="center"/>
      <protection locked="0"/>
    </xf>
    <xf numFmtId="6" fontId="13" fillId="0" borderId="0" xfId="55" applyNumberFormat="1" applyFont="1" applyBorder="1" applyAlignment="1" applyProtection="1">
      <alignment horizontal="center" vertical="center"/>
      <protection locked="0"/>
    </xf>
    <xf numFmtId="0" fontId="9" fillId="0" borderId="23" xfId="55" applyFont="1" applyBorder="1" applyAlignment="1">
      <alignment horizontal="center" vertical="center" wrapText="1"/>
    </xf>
    <xf numFmtId="6" fontId="16" fillId="0" borderId="0" xfId="55" applyNumberFormat="1" applyFont="1" applyBorder="1" applyAlignment="1" applyProtection="1">
      <alignment horizontal="right" vertical="center"/>
      <protection locked="0"/>
    </xf>
    <xf numFmtId="6" fontId="15" fillId="0" borderId="18" xfId="55" applyNumberFormat="1" applyFont="1" applyBorder="1" applyAlignment="1" applyProtection="1">
      <alignment horizontal="center" vertical="center"/>
      <protection locked="0"/>
    </xf>
    <xf numFmtId="6" fontId="11" fillId="0" borderId="19" xfId="55" applyNumberFormat="1" applyFont="1" applyBorder="1" applyAlignment="1" applyProtection="1">
      <alignment horizontal="center" vertical="center"/>
      <protection locked="0"/>
    </xf>
    <xf numFmtId="6" fontId="68" fillId="0" borderId="0" xfId="0" applyNumberFormat="1" applyFont="1" applyAlignment="1">
      <alignment/>
    </xf>
    <xf numFmtId="0" fontId="39" fillId="0" borderId="0" xfId="55" applyFont="1" applyFill="1" applyBorder="1" applyAlignment="1">
      <alignment horizontal="left" vertical="center"/>
    </xf>
    <xf numFmtId="6" fontId="40" fillId="0" borderId="18" xfId="55" applyNumberFormat="1" applyFont="1" applyBorder="1" applyAlignment="1" applyProtection="1" quotePrefix="1">
      <alignment horizontal="center" vertical="center"/>
      <protection locked="0"/>
    </xf>
    <xf numFmtId="0" fontId="41" fillId="0" borderId="0" xfId="0" applyFont="1" applyAlignment="1">
      <alignment/>
    </xf>
    <xf numFmtId="6" fontId="42" fillId="0" borderId="18" xfId="55" applyNumberFormat="1" applyFont="1" applyBorder="1" applyAlignment="1" applyProtection="1" quotePrefix="1">
      <alignment horizontal="center" vertical="center"/>
      <protection locked="0"/>
    </xf>
    <xf numFmtId="164" fontId="3" fillId="0" borderId="24" xfId="58" applyNumberFormat="1" applyFont="1" applyBorder="1" applyAlignment="1" applyProtection="1">
      <alignment horizontal="center" vertical="center"/>
      <protection locked="0"/>
    </xf>
    <xf numFmtId="164" fontId="3" fillId="0" borderId="25" xfId="58" applyNumberFormat="1" applyFont="1" applyBorder="1" applyAlignment="1" applyProtection="1">
      <alignment horizontal="center" vertical="center"/>
      <protection locked="0"/>
    </xf>
    <xf numFmtId="164" fontId="3" fillId="0" borderId="26" xfId="58" applyNumberFormat="1" applyFont="1" applyBorder="1" applyAlignment="1" applyProtection="1">
      <alignment horizontal="center" vertical="center"/>
      <protection locked="0"/>
    </xf>
    <xf numFmtId="0" fontId="9" fillId="0" borderId="0" xfId="55" applyFont="1" applyAlignment="1">
      <alignment horizontal="center" vertical="center"/>
    </xf>
    <xf numFmtId="0" fontId="9" fillId="0" borderId="0" xfId="55" applyFont="1" applyBorder="1" applyAlignment="1">
      <alignment horizontal="center" vertical="center"/>
    </xf>
    <xf numFmtId="0" fontId="9" fillId="0" borderId="0" xfId="55" applyFont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69" fillId="33" borderId="0" xfId="55" applyFont="1" applyFill="1" applyAlignment="1">
      <alignment horizontal="center" vertical="center"/>
    </xf>
    <xf numFmtId="0" fontId="70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RSTBU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A3" sqref="A3"/>
    </sheetView>
  </sheetViews>
  <sheetFormatPr defaultColWidth="9.140625" defaultRowHeight="12.75" outlineLevelRow="1"/>
  <cols>
    <col min="1" max="1" width="19.8515625" style="6" customWidth="1"/>
    <col min="2" max="6" width="12.140625" style="20" customWidth="1"/>
    <col min="7" max="7" width="1.7109375" style="6" customWidth="1"/>
    <col min="8" max="8" width="12.140625" style="6" customWidth="1"/>
    <col min="9" max="11" width="9.140625" style="6" customWidth="1"/>
    <col min="12" max="12" width="11.57421875" style="6" customWidth="1"/>
    <col min="13" max="16384" width="9.140625" style="6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2" s="1" customFormat="1" ht="14.25">
      <c r="A2" s="65" t="s">
        <v>80</v>
      </c>
      <c r="B2" s="66" t="s">
        <v>81</v>
      </c>
    </row>
    <row r="3" spans="1:8" ht="12.75">
      <c r="A3" s="35"/>
      <c r="B3" s="36"/>
      <c r="C3" s="36"/>
      <c r="D3" s="36"/>
      <c r="E3" s="36"/>
      <c r="F3" s="36"/>
      <c r="G3" s="37"/>
      <c r="H3" s="35"/>
    </row>
    <row r="4" spans="1:8" ht="12.75">
      <c r="A4" s="35"/>
      <c r="B4" s="38" t="s">
        <v>77</v>
      </c>
      <c r="C4" s="38" t="s">
        <v>78</v>
      </c>
      <c r="D4" s="38" t="s">
        <v>79</v>
      </c>
      <c r="E4" s="38" t="s">
        <v>1</v>
      </c>
      <c r="F4" s="38" t="s">
        <v>2</v>
      </c>
      <c r="G4" s="37"/>
      <c r="H4" s="39" t="s">
        <v>3</v>
      </c>
    </row>
    <row r="5" spans="1:12" ht="15">
      <c r="A5" s="39" t="s">
        <v>4</v>
      </c>
      <c r="B5" s="41">
        <f>SUM('Projects &amp; Cores'!B7+'Projects &amp; Cores'!B42+'Projects &amp; Cores'!B77+'Projects &amp; Cores'!B112+'Projects &amp; Cores'!B147+'Projects &amp; Cores'!B182+'Projects &amp; Cores'!B217+'Projects &amp; Cores'!B252+'Projects &amp; Cores'!B287+'Projects &amp; Cores'!B322+'Projects &amp; Cores'!B357+'Projects &amp; Cores'!B392+'Projects &amp; Cores'!B427+'Projects &amp; Cores'!B462+'Projects &amp; Cores'!B497)</f>
        <v>0</v>
      </c>
      <c r="C5" s="41">
        <f>SUM('Projects &amp; Cores'!C7+'Projects &amp; Cores'!C42+'Projects &amp; Cores'!C77+'Projects &amp; Cores'!C112+'Projects &amp; Cores'!C147+'Projects &amp; Cores'!C182+'Projects &amp; Cores'!C217+'Projects &amp; Cores'!C252+'Projects &amp; Cores'!C287+'Projects &amp; Cores'!C322+'Projects &amp; Cores'!C357+'Projects &amp; Cores'!C392+'Projects &amp; Cores'!C427+'Projects &amp; Cores'!C462+'Projects &amp; Cores'!C497)</f>
        <v>0</v>
      </c>
      <c r="D5" s="41">
        <f>SUM('Projects &amp; Cores'!D7+'Projects &amp; Cores'!D42+'Projects &amp; Cores'!D77+'Projects &amp; Cores'!D112+'Projects &amp; Cores'!D147+'Projects &amp; Cores'!D182+'Projects &amp; Cores'!D217+'Projects &amp; Cores'!D252+'Projects &amp; Cores'!D287+'Projects &amp; Cores'!D322+'Projects &amp; Cores'!D357+'Projects &amp; Cores'!D392+'Projects &amp; Cores'!D427+'Projects &amp; Cores'!D462+'Projects &amp; Cores'!D497)</f>
        <v>0</v>
      </c>
      <c r="E5" s="41">
        <f>SUM('Projects &amp; Cores'!E7+'Projects &amp; Cores'!E42+'Projects &amp; Cores'!E77+'Projects &amp; Cores'!E112+'Projects &amp; Cores'!E147+'Projects &amp; Cores'!E182+'Projects &amp; Cores'!E217+'Projects &amp; Cores'!E252+'Projects &amp; Cores'!E287+'Projects &amp; Cores'!E322+'Projects &amp; Cores'!E357+'Projects &amp; Cores'!E392+'Projects &amp; Cores'!E427+'Projects &amp; Cores'!E462+'Projects &amp; Cores'!E497)</f>
        <v>0</v>
      </c>
      <c r="F5" s="41">
        <f>SUM('Projects &amp; Cores'!F7+'Projects &amp; Cores'!F42+'Projects &amp; Cores'!F77+'Projects &amp; Cores'!F112+'Projects &amp; Cores'!F147+'Projects &amp; Cores'!F182+'Projects &amp; Cores'!F217+'Projects &amp; Cores'!F252+'Projects &amp; Cores'!F287+'Projects &amp; Cores'!F322+'Projects &amp; Cores'!F357+'Projects &amp; Cores'!F392+'Projects &amp; Cores'!F427+'Projects &amp; Cores'!F462+'Projects &amp; Cores'!F497)</f>
        <v>0</v>
      </c>
      <c r="G5" s="40"/>
      <c r="H5" s="53">
        <f>SUM(B5:F5)</f>
        <v>0</v>
      </c>
      <c r="I5" s="42"/>
      <c r="J5" s="42"/>
      <c r="K5" s="42"/>
      <c r="L5" s="42"/>
    </row>
    <row r="6" spans="1:8" ht="12.75">
      <c r="A6" s="89" t="s">
        <v>5</v>
      </c>
      <c r="B6" s="89"/>
      <c r="C6" s="89"/>
      <c r="D6" s="89"/>
      <c r="E6" s="89"/>
      <c r="F6" s="89"/>
      <c r="G6" s="89"/>
      <c r="H6" s="89"/>
    </row>
    <row r="7" spans="1:8" ht="14.25">
      <c r="A7" s="39" t="s">
        <v>6</v>
      </c>
      <c r="B7" s="41">
        <f>SUM('Projects &amp; Cores'!B9+'Projects &amp; Cores'!B44+'Projects &amp; Cores'!B79+'Projects &amp; Cores'!B114+'Projects &amp; Cores'!B149+'Projects &amp; Cores'!B184+'Projects &amp; Cores'!B219+'Projects &amp; Cores'!B254+'Projects &amp; Cores'!B289+'Projects &amp; Cores'!B324+'Projects &amp; Cores'!B359+'Projects &amp; Cores'!B394+'Projects &amp; Cores'!B429+'Projects &amp; Cores'!B464+'Projects &amp; Cores'!B499)</f>
        <v>0</v>
      </c>
      <c r="C7" s="41">
        <f>SUM('Projects &amp; Cores'!C9+'Projects &amp; Cores'!C44+'Projects &amp; Cores'!C79+'Projects &amp; Cores'!C114+'Projects &amp; Cores'!C149+'Projects &amp; Cores'!C184+'Projects &amp; Cores'!C219+'Projects &amp; Cores'!C254+'Projects &amp; Cores'!C289+'Projects &amp; Cores'!C324+'Projects &amp; Cores'!C359+'Projects &amp; Cores'!C394+'Projects &amp; Cores'!C429+'Projects &amp; Cores'!C464+'Projects &amp; Cores'!C499)</f>
        <v>0</v>
      </c>
      <c r="D7" s="41">
        <f>SUM('Projects &amp; Cores'!D9+'Projects &amp; Cores'!D44+'Projects &amp; Cores'!D79+'Projects &amp; Cores'!D114+'Projects &amp; Cores'!D149+'Projects &amp; Cores'!D184+'Projects &amp; Cores'!D219+'Projects &amp; Cores'!D254+'Projects &amp; Cores'!D289+'Projects &amp; Cores'!D324+'Projects &amp; Cores'!D359+'Projects &amp; Cores'!D394+'Projects &amp; Cores'!D429+'Projects &amp; Cores'!D464+'Projects &amp; Cores'!D499)</f>
        <v>0</v>
      </c>
      <c r="E7" s="41">
        <f>SUM('Projects &amp; Cores'!E9+'Projects &amp; Cores'!E44+'Projects &amp; Cores'!E79+'Projects &amp; Cores'!E114+'Projects &amp; Cores'!E149+'Projects &amp; Cores'!E184+'Projects &amp; Cores'!E219+'Projects &amp; Cores'!E254+'Projects &amp; Cores'!E289+'Projects &amp; Cores'!E324+'Projects &amp; Cores'!E359+'Projects &amp; Cores'!E394+'Projects &amp; Cores'!E429+'Projects &amp; Cores'!E464+'Projects &amp; Cores'!E499)</f>
        <v>0</v>
      </c>
      <c r="F7" s="41">
        <f>SUM('Projects &amp; Cores'!F9+'Projects &amp; Cores'!F44+'Projects &amp; Cores'!F79+'Projects &amp; Cores'!F114+'Projects &amp; Cores'!F149+'Projects &amp; Cores'!F184+'Projects &amp; Cores'!F219+'Projects &amp; Cores'!F254+'Projects &amp; Cores'!F289+'Projects &amp; Cores'!F324+'Projects &amp; Cores'!F359+'Projects &amp; Cores'!F394+'Projects &amp; Cores'!F429+'Projects &amp; Cores'!F464+'Projects &amp; Cores'!F499)</f>
        <v>0</v>
      </c>
      <c r="G7" s="40"/>
      <c r="H7" s="41">
        <f aca="true" t="shared" si="0" ref="H7:H17">SUM(B7:F7)</f>
        <v>0</v>
      </c>
    </row>
    <row r="8" spans="1:8" ht="24">
      <c r="A8" s="43" t="s">
        <v>100</v>
      </c>
      <c r="B8" s="41">
        <f>SUM('Projects &amp; Cores'!B10+'Projects &amp; Cores'!B45+'Projects &amp; Cores'!B80+'Projects &amp; Cores'!B115+'Projects &amp; Cores'!B150+'Projects &amp; Cores'!B185+'Projects &amp; Cores'!B220+'Projects &amp; Cores'!B255+'Projects &amp; Cores'!B290+'Projects &amp; Cores'!B325+'Projects &amp; Cores'!B360+'Projects &amp; Cores'!B395+'Projects &amp; Cores'!B430+'Projects &amp; Cores'!B465+'Projects &amp; Cores'!B500)</f>
        <v>0</v>
      </c>
      <c r="C8" s="41">
        <f>SUM('Projects &amp; Cores'!C10+'Projects &amp; Cores'!C45+'Projects &amp; Cores'!C80+'Projects &amp; Cores'!C115+'Projects &amp; Cores'!C150+'Projects &amp; Cores'!C185+'Projects &amp; Cores'!C220+'Projects &amp; Cores'!C255+'Projects &amp; Cores'!C290+'Projects &amp; Cores'!C325+'Projects &amp; Cores'!C360+'Projects &amp; Cores'!C395+'Projects &amp; Cores'!C430+'Projects &amp; Cores'!C465+'Projects &amp; Cores'!C500)</f>
        <v>0</v>
      </c>
      <c r="D8" s="41">
        <f>SUM('Projects &amp; Cores'!D10+'Projects &amp; Cores'!D45+'Projects &amp; Cores'!D80+'Projects &amp; Cores'!D115+'Projects &amp; Cores'!D150+'Projects &amp; Cores'!D185+'Projects &amp; Cores'!D220+'Projects &amp; Cores'!D255+'Projects &amp; Cores'!D290+'Projects &amp; Cores'!D325+'Projects &amp; Cores'!D360+'Projects &amp; Cores'!D395+'Projects &amp; Cores'!D430+'Projects &amp; Cores'!D465+'Projects &amp; Cores'!D500)</f>
        <v>0</v>
      </c>
      <c r="E8" s="41">
        <f>SUM('Projects &amp; Cores'!E10+'Projects &amp; Cores'!E45+'Projects &amp; Cores'!E80+'Projects &amp; Cores'!E115+'Projects &amp; Cores'!E150+'Projects &amp; Cores'!E185+'Projects &amp; Cores'!E220+'Projects &amp; Cores'!E255+'Projects &amp; Cores'!E290+'Projects &amp; Cores'!E325+'Projects &amp; Cores'!E360+'Projects &amp; Cores'!E395+'Projects &amp; Cores'!E430+'Projects &amp; Cores'!E465+'Projects &amp; Cores'!E500)</f>
        <v>0</v>
      </c>
      <c r="F8" s="41">
        <f>SUM('Projects &amp; Cores'!F10+'Projects &amp; Cores'!F45+'Projects &amp; Cores'!F80+'Projects &amp; Cores'!F115+'Projects &amp; Cores'!F150+'Projects &amp; Cores'!F185+'Projects &amp; Cores'!F220+'Projects &amp; Cores'!F255+'Projects &amp; Cores'!F290+'Projects &amp; Cores'!F325+'Projects &amp; Cores'!F360+'Projects &amp; Cores'!F395+'Projects &amp; Cores'!F430+'Projects &amp; Cores'!F465+'Projects &amp; Cores'!F500)</f>
        <v>0</v>
      </c>
      <c r="G8" s="40"/>
      <c r="H8" s="41">
        <f t="shared" si="0"/>
        <v>0</v>
      </c>
    </row>
    <row r="9" spans="1:8" ht="14.25">
      <c r="A9" s="43" t="s">
        <v>7</v>
      </c>
      <c r="B9" s="41">
        <f>SUM('Projects &amp; Cores'!B11+'Projects &amp; Cores'!B46+'Projects &amp; Cores'!B81+'Projects &amp; Cores'!B116+'Projects &amp; Cores'!B151+'Projects &amp; Cores'!B186+'Projects &amp; Cores'!B221+'Projects &amp; Cores'!B256+'Projects &amp; Cores'!B291+'Projects &amp; Cores'!B326+'Projects &amp; Cores'!B361+'Projects &amp; Cores'!B396+'Projects &amp; Cores'!B431+'Projects &amp; Cores'!B466+'Projects &amp; Cores'!B501)</f>
        <v>0</v>
      </c>
      <c r="C9" s="41">
        <f>SUM('Projects &amp; Cores'!C11+'Projects &amp; Cores'!C46+'Projects &amp; Cores'!C81+'Projects &amp; Cores'!C116+'Projects &amp; Cores'!C151+'Projects &amp; Cores'!C186+'Projects &amp; Cores'!C221+'Projects &amp; Cores'!C256+'Projects &amp; Cores'!C291+'Projects &amp; Cores'!C326+'Projects &amp; Cores'!C361+'Projects &amp; Cores'!C396+'Projects &amp; Cores'!C431+'Projects &amp; Cores'!C466+'Projects &amp; Cores'!C501)</f>
        <v>0</v>
      </c>
      <c r="D9" s="41">
        <f>SUM('Projects &amp; Cores'!D11+'Projects &amp; Cores'!D46+'Projects &amp; Cores'!D81+'Projects &amp; Cores'!D116+'Projects &amp; Cores'!D151+'Projects &amp; Cores'!D186+'Projects &amp; Cores'!D221+'Projects &amp; Cores'!D256+'Projects &amp; Cores'!D291+'Projects &amp; Cores'!D326+'Projects &amp; Cores'!D361+'Projects &amp; Cores'!D396+'Projects &amp; Cores'!D431+'Projects &amp; Cores'!D466+'Projects &amp; Cores'!D501)</f>
        <v>0</v>
      </c>
      <c r="E9" s="41">
        <f>SUM('Projects &amp; Cores'!E11+'Projects &amp; Cores'!E46+'Projects &amp; Cores'!E81+'Projects &amp; Cores'!E116+'Projects &amp; Cores'!E151+'Projects &amp; Cores'!E186+'Projects &amp; Cores'!E221+'Projects &amp; Cores'!E256+'Projects &amp; Cores'!E291+'Projects &amp; Cores'!E326+'Projects &amp; Cores'!E361+'Projects &amp; Cores'!E396+'Projects &amp; Cores'!E431+'Projects &amp; Cores'!E466+'Projects &amp; Cores'!E501)</f>
        <v>0</v>
      </c>
      <c r="F9" s="41">
        <f>SUM('Projects &amp; Cores'!F11+'Projects &amp; Cores'!F46+'Projects &amp; Cores'!F81+'Projects &amp; Cores'!F116+'Projects &amp; Cores'!F151+'Projects &amp; Cores'!F186+'Projects &amp; Cores'!F221+'Projects &amp; Cores'!F256+'Projects &amp; Cores'!F291+'Projects &amp; Cores'!F326+'Projects &amp; Cores'!F361+'Projects &amp; Cores'!F396+'Projects &amp; Cores'!F431+'Projects &amp; Cores'!F466+'Projects &amp; Cores'!F501)</f>
        <v>0</v>
      </c>
      <c r="G9" s="40"/>
      <c r="H9" s="41">
        <f t="shared" si="0"/>
        <v>0</v>
      </c>
    </row>
    <row r="10" spans="1:8" ht="14.25">
      <c r="A10" s="39" t="s">
        <v>8</v>
      </c>
      <c r="B10" s="41">
        <f>SUM('Projects &amp; Cores'!B12+'Projects &amp; Cores'!B47+'Projects &amp; Cores'!B82+'Projects &amp; Cores'!B117+'Projects &amp; Cores'!B152+'Projects &amp; Cores'!B187+'Projects &amp; Cores'!B222+'Projects &amp; Cores'!B257+'Projects &amp; Cores'!B292+'Projects &amp; Cores'!B327+'Projects &amp; Cores'!B362+'Projects &amp; Cores'!B397+'Projects &amp; Cores'!B432+'Projects &amp; Cores'!B467+'Projects &amp; Cores'!B502)</f>
        <v>0</v>
      </c>
      <c r="C10" s="41">
        <f>SUM('Projects &amp; Cores'!C12+'Projects &amp; Cores'!C47+'Projects &amp; Cores'!C82+'Projects &amp; Cores'!C117+'Projects &amp; Cores'!C152+'Projects &amp; Cores'!C187+'Projects &amp; Cores'!C222+'Projects &amp; Cores'!C257+'Projects &amp; Cores'!C292+'Projects &amp; Cores'!C327+'Projects &amp; Cores'!C362+'Projects &amp; Cores'!C397+'Projects &amp; Cores'!C432+'Projects &amp; Cores'!C467+'Projects &amp; Cores'!C502)</f>
        <v>0</v>
      </c>
      <c r="D10" s="41">
        <f>SUM('Projects &amp; Cores'!D12+'Projects &amp; Cores'!D47+'Projects &amp; Cores'!D82+'Projects &amp; Cores'!D117+'Projects &amp; Cores'!D152+'Projects &amp; Cores'!D187+'Projects &amp; Cores'!D222+'Projects &amp; Cores'!D257+'Projects &amp; Cores'!D292+'Projects &amp; Cores'!D327+'Projects &amp; Cores'!D362+'Projects &amp; Cores'!D397+'Projects &amp; Cores'!D432+'Projects &amp; Cores'!D467+'Projects &amp; Cores'!D502)</f>
        <v>0</v>
      </c>
      <c r="E10" s="41">
        <f>SUM('Projects &amp; Cores'!E12+'Projects &amp; Cores'!E47+'Projects &amp; Cores'!E82+'Projects &amp; Cores'!E117+'Projects &amp; Cores'!E152+'Projects &amp; Cores'!E187+'Projects &amp; Cores'!E222+'Projects &amp; Cores'!E257+'Projects &amp; Cores'!E292+'Projects &amp; Cores'!E327+'Projects &amp; Cores'!E362+'Projects &amp; Cores'!E397+'Projects &amp; Cores'!E432+'Projects &amp; Cores'!E467+'Projects &amp; Cores'!E502)</f>
        <v>0</v>
      </c>
      <c r="F10" s="41">
        <f>SUM('Projects &amp; Cores'!F12+'Projects &amp; Cores'!F47+'Projects &amp; Cores'!F82+'Projects &amp; Cores'!F117+'Projects &amp; Cores'!F152+'Projects &amp; Cores'!F187+'Projects &amp; Cores'!F222+'Projects &amp; Cores'!F257+'Projects &amp; Cores'!F292+'Projects &amp; Cores'!F327+'Projects &amp; Cores'!F362+'Projects &amp; Cores'!F397+'Projects &amp; Cores'!F432+'Projects &amp; Cores'!F467+'Projects &amp; Cores'!F502)</f>
        <v>0</v>
      </c>
      <c r="G10" s="40"/>
      <c r="H10" s="41">
        <f t="shared" si="0"/>
        <v>0</v>
      </c>
    </row>
    <row r="11" spans="1:8" ht="24">
      <c r="A11" s="39" t="s">
        <v>9</v>
      </c>
      <c r="B11" s="41">
        <f>SUM('Projects &amp; Cores'!B13+'Projects &amp; Cores'!B48+'Projects &amp; Cores'!B83+'Projects &amp; Cores'!B118+'Projects &amp; Cores'!B153+'Projects &amp; Cores'!B188+'Projects &amp; Cores'!B223+'Projects &amp; Cores'!B258+'Projects &amp; Cores'!B293+'Projects &amp; Cores'!B328+'Projects &amp; Cores'!B363+'Projects &amp; Cores'!B398+'Projects &amp; Cores'!B433+'Projects &amp; Cores'!B468+'Projects &amp; Cores'!B503)</f>
        <v>0</v>
      </c>
      <c r="C11" s="41">
        <f>SUM('Projects &amp; Cores'!C13+'Projects &amp; Cores'!C48+'Projects &amp; Cores'!C83+'Projects &amp; Cores'!C118+'Projects &amp; Cores'!C153+'Projects &amp; Cores'!C188+'Projects &amp; Cores'!C223+'Projects &amp; Cores'!C258+'Projects &amp; Cores'!C293+'Projects &amp; Cores'!C328+'Projects &amp; Cores'!C363+'Projects &amp; Cores'!C398+'Projects &amp; Cores'!C433+'Projects &amp; Cores'!C468+'Projects &amp; Cores'!C503)</f>
        <v>0</v>
      </c>
      <c r="D11" s="41">
        <f>SUM('Projects &amp; Cores'!D13+'Projects &amp; Cores'!D48+'Projects &amp; Cores'!D83+'Projects &amp; Cores'!D118+'Projects &amp; Cores'!D153+'Projects &amp; Cores'!D188+'Projects &amp; Cores'!D223+'Projects &amp; Cores'!D258+'Projects &amp; Cores'!D293+'Projects &amp; Cores'!D328+'Projects &amp; Cores'!D363+'Projects &amp; Cores'!D398+'Projects &amp; Cores'!D433+'Projects &amp; Cores'!D468+'Projects &amp; Cores'!D503)</f>
        <v>0</v>
      </c>
      <c r="E11" s="41">
        <f>SUM('Projects &amp; Cores'!E13+'Projects &amp; Cores'!E48+'Projects &amp; Cores'!E83+'Projects &amp; Cores'!E118+'Projects &amp; Cores'!E153+'Projects &amp; Cores'!E188+'Projects &amp; Cores'!E223+'Projects &amp; Cores'!E258+'Projects &amp; Cores'!E293+'Projects &amp; Cores'!E328+'Projects &amp; Cores'!E363+'Projects &amp; Cores'!E398+'Projects &amp; Cores'!E433+'Projects &amp; Cores'!E468+'Projects &amp; Cores'!E503)</f>
        <v>0</v>
      </c>
      <c r="F11" s="41">
        <f>SUM('Projects &amp; Cores'!F13+'Projects &amp; Cores'!F48+'Projects &amp; Cores'!F83+'Projects &amp; Cores'!F118+'Projects &amp; Cores'!F153+'Projects &amp; Cores'!F188+'Projects &amp; Cores'!F223+'Projects &amp; Cores'!F258+'Projects &amp; Cores'!F293+'Projects &amp; Cores'!F328+'Projects &amp; Cores'!F363+'Projects &amp; Cores'!F398+'Projects &amp; Cores'!F433+'Projects &amp; Cores'!F468+'Projects &amp; Cores'!F503)</f>
        <v>0</v>
      </c>
      <c r="G11" s="40"/>
      <c r="H11" s="41">
        <f t="shared" si="0"/>
        <v>0</v>
      </c>
    </row>
    <row r="12" spans="1:12" ht="14.25">
      <c r="A12" s="39" t="s">
        <v>10</v>
      </c>
      <c r="B12" s="41">
        <f>SUM('Projects &amp; Cores'!B14+'Projects &amp; Cores'!B49+'Projects &amp; Cores'!B84+'Projects &amp; Cores'!B119+'Projects &amp; Cores'!B154+'Projects &amp; Cores'!B189+'Projects &amp; Cores'!B224+'Projects &amp; Cores'!B259+'Projects &amp; Cores'!B294+'Projects &amp; Cores'!B329+'Projects &amp; Cores'!B364+'Projects &amp; Cores'!B399+'Projects &amp; Cores'!B434+'Projects &amp; Cores'!B469+'Projects &amp; Cores'!B504)</f>
        <v>0</v>
      </c>
      <c r="C12" s="41">
        <f>SUM('Projects &amp; Cores'!C14+'Projects &amp; Cores'!C49+'Projects &amp; Cores'!C84+'Projects &amp; Cores'!C119+'Projects &amp; Cores'!C154+'Projects &amp; Cores'!C189+'Projects &amp; Cores'!C224+'Projects &amp; Cores'!C259+'Projects &amp; Cores'!C294+'Projects &amp; Cores'!C329+'Projects &amp; Cores'!C364+'Projects &amp; Cores'!C399+'Projects &amp; Cores'!C434+'Projects &amp; Cores'!C469+'Projects &amp; Cores'!C504)</f>
        <v>0</v>
      </c>
      <c r="D12" s="41">
        <f>SUM('Projects &amp; Cores'!D14+'Projects &amp; Cores'!D49+'Projects &amp; Cores'!D84+'Projects &amp; Cores'!D119+'Projects &amp; Cores'!D154+'Projects &amp; Cores'!D189+'Projects &amp; Cores'!D224+'Projects &amp; Cores'!D259+'Projects &amp; Cores'!D294+'Projects &amp; Cores'!D329+'Projects &amp; Cores'!D364+'Projects &amp; Cores'!D399+'Projects &amp; Cores'!D434+'Projects &amp; Cores'!D469+'Projects &amp; Cores'!D504)</f>
        <v>0</v>
      </c>
      <c r="E12" s="41">
        <f>SUM('Projects &amp; Cores'!E14+'Projects &amp; Cores'!E49+'Projects &amp; Cores'!E84+'Projects &amp; Cores'!E119+'Projects &amp; Cores'!E154+'Projects &amp; Cores'!E189+'Projects &amp; Cores'!E224+'Projects &amp; Cores'!E259+'Projects &amp; Cores'!E294+'Projects &amp; Cores'!E329+'Projects &amp; Cores'!E364+'Projects &amp; Cores'!E399+'Projects &amp; Cores'!E434+'Projects &amp; Cores'!E469+'Projects &amp; Cores'!E504)</f>
        <v>0</v>
      </c>
      <c r="F12" s="41">
        <f>SUM('Projects &amp; Cores'!F14+'Projects &amp; Cores'!F49+'Projects &amp; Cores'!F84+'Projects &amp; Cores'!F119+'Projects &amp; Cores'!F154+'Projects &amp; Cores'!F189+'Projects &amp; Cores'!F224+'Projects &amp; Cores'!F259+'Projects &amp; Cores'!F294+'Projects &amp; Cores'!F329+'Projects &amp; Cores'!F364+'Projects &amp; Cores'!F399+'Projects &amp; Cores'!F434+'Projects &amp; Cores'!F469+'Projects &amp; Cores'!F504)</f>
        <v>0</v>
      </c>
      <c r="G12" s="40"/>
      <c r="H12" s="41">
        <f t="shared" si="0"/>
        <v>0</v>
      </c>
      <c r="I12" s="42"/>
      <c r="J12" s="42"/>
      <c r="K12" s="42"/>
      <c r="L12" s="42"/>
    </row>
    <row r="13" spans="1:12" ht="14.25">
      <c r="A13" s="44" t="s">
        <v>71</v>
      </c>
      <c r="B13" s="41">
        <f>SUM('Projects &amp; Cores'!B15+'Projects &amp; Cores'!B50+'Projects &amp; Cores'!B85+'Projects &amp; Cores'!B120+'Projects &amp; Cores'!B155+'Projects &amp; Cores'!B190+'Projects &amp; Cores'!B225+'Projects &amp; Cores'!B260+'Projects &amp; Cores'!B295+'Projects &amp; Cores'!B330+'Projects &amp; Cores'!B365+'Projects &amp; Cores'!B400+'Projects &amp; Cores'!B435+'Projects &amp; Cores'!B470+'Projects &amp; Cores'!B505)</f>
        <v>0</v>
      </c>
      <c r="C13" s="41">
        <f>SUM('Projects &amp; Cores'!C15+'Projects &amp; Cores'!C50+'Projects &amp; Cores'!C85+'Projects &amp; Cores'!C120+'Projects &amp; Cores'!C155+'Projects &amp; Cores'!C190+'Projects &amp; Cores'!C225+'Projects &amp; Cores'!C260+'Projects &amp; Cores'!C295+'Projects &amp; Cores'!C330+'Projects &amp; Cores'!C365+'Projects &amp; Cores'!C400+'Projects &amp; Cores'!C435+'Projects &amp; Cores'!C470+'Projects &amp; Cores'!C505)</f>
        <v>0</v>
      </c>
      <c r="D13" s="41">
        <f>SUM('Projects &amp; Cores'!D15+'Projects &amp; Cores'!D50+'Projects &amp; Cores'!D85+'Projects &amp; Cores'!D120+'Projects &amp; Cores'!D155+'Projects &amp; Cores'!D190+'Projects &amp; Cores'!D225+'Projects &amp; Cores'!D260+'Projects &amp; Cores'!D295+'Projects &amp; Cores'!D330+'Projects &amp; Cores'!D365+'Projects &amp; Cores'!D400+'Projects &amp; Cores'!D435+'Projects &amp; Cores'!D470+'Projects &amp; Cores'!D505)</f>
        <v>0</v>
      </c>
      <c r="E13" s="41">
        <f>SUM('Projects &amp; Cores'!E15+'Projects &amp; Cores'!E50+'Projects &amp; Cores'!E85+'Projects &amp; Cores'!E120+'Projects &amp; Cores'!E155+'Projects &amp; Cores'!E190+'Projects &amp; Cores'!E225+'Projects &amp; Cores'!E260+'Projects &amp; Cores'!E295+'Projects &amp; Cores'!E330+'Projects &amp; Cores'!E365+'Projects &amp; Cores'!E400+'Projects &amp; Cores'!E435+'Projects &amp; Cores'!E470+'Projects &amp; Cores'!E505)</f>
        <v>0</v>
      </c>
      <c r="F13" s="41">
        <f>SUM('Projects &amp; Cores'!F15+'Projects &amp; Cores'!F50+'Projects &amp; Cores'!F85+'Projects &amp; Cores'!F120+'Projects &amp; Cores'!F155+'Projects &amp; Cores'!F190+'Projects &amp; Cores'!F225+'Projects &amp; Cores'!F260+'Projects &amp; Cores'!F295+'Projects &amp; Cores'!F330+'Projects &amp; Cores'!F365+'Projects &amp; Cores'!F400+'Projects &amp; Cores'!F435+'Projects &amp; Cores'!F470+'Projects &amp; Cores'!F505)</f>
        <v>0</v>
      </c>
      <c r="G13" s="40"/>
      <c r="H13" s="41">
        <f t="shared" si="0"/>
        <v>0</v>
      </c>
      <c r="I13" s="42"/>
      <c r="J13" s="42"/>
      <c r="K13" s="42"/>
      <c r="L13" s="42"/>
    </row>
    <row r="14" spans="1:12" ht="24">
      <c r="A14" s="44" t="s">
        <v>18</v>
      </c>
      <c r="B14" s="41">
        <f>SUM('Projects &amp; Cores'!B16+'Projects &amp; Cores'!B51+'Projects &amp; Cores'!B86+'Projects &amp; Cores'!B121+'Projects &amp; Cores'!B156+'Projects &amp; Cores'!B191+'Projects &amp; Cores'!B226+'Projects &amp; Cores'!B261+'Projects &amp; Cores'!B296+'Projects &amp; Cores'!B331+'Projects &amp; Cores'!B366+'Projects &amp; Cores'!B401+'Projects &amp; Cores'!B436+'Projects &amp; Cores'!B471+'Projects &amp; Cores'!B506)</f>
        <v>0</v>
      </c>
      <c r="C14" s="41">
        <f>SUM('Projects &amp; Cores'!C16+'Projects &amp; Cores'!C51+'Projects &amp; Cores'!C86+'Projects &amp; Cores'!C121+'Projects &amp; Cores'!C156+'Projects &amp; Cores'!C191+'Projects &amp; Cores'!C226+'Projects &amp; Cores'!C261+'Projects &amp; Cores'!C296+'Projects &amp; Cores'!C331+'Projects &amp; Cores'!C366+'Projects &amp; Cores'!C401+'Projects &amp; Cores'!C436+'Projects &amp; Cores'!C471+'Projects &amp; Cores'!C506)</f>
        <v>0</v>
      </c>
      <c r="D14" s="41">
        <f>SUM('Projects &amp; Cores'!D16+'Projects &amp; Cores'!D51+'Projects &amp; Cores'!D86+'Projects &amp; Cores'!D121+'Projects &amp; Cores'!D156+'Projects &amp; Cores'!D191+'Projects &amp; Cores'!D226+'Projects &amp; Cores'!D261+'Projects &amp; Cores'!D296+'Projects &amp; Cores'!D331+'Projects &amp; Cores'!D366+'Projects &amp; Cores'!D401+'Projects &amp; Cores'!D436+'Projects &amp; Cores'!D471+'Projects &amp; Cores'!D506)</f>
        <v>0</v>
      </c>
      <c r="E14" s="41">
        <f>SUM('Projects &amp; Cores'!E16+'Projects &amp; Cores'!E51+'Projects &amp; Cores'!E86+'Projects &amp; Cores'!E121+'Projects &amp; Cores'!E156+'Projects &amp; Cores'!E191+'Projects &amp; Cores'!E226+'Projects &amp; Cores'!E261+'Projects &amp; Cores'!E296+'Projects &amp; Cores'!E331+'Projects &amp; Cores'!E366+'Projects &amp; Cores'!E401+'Projects &amp; Cores'!E436+'Projects &amp; Cores'!E471+'Projects &amp; Cores'!E506)</f>
        <v>0</v>
      </c>
      <c r="F14" s="41">
        <f>SUM('Projects &amp; Cores'!F16+'Projects &amp; Cores'!F51+'Projects &amp; Cores'!F86+'Projects &amp; Cores'!F121+'Projects &amp; Cores'!F156+'Projects &amp; Cores'!F191+'Projects &amp; Cores'!F226+'Projects &amp; Cores'!F261+'Projects &amp; Cores'!F296+'Projects &amp; Cores'!F331+'Projects &amp; Cores'!F366+'Projects &amp; Cores'!F401+'Projects &amp; Cores'!F436+'Projects &amp; Cores'!F471+'Projects &amp; Cores'!F506)</f>
        <v>0</v>
      </c>
      <c r="G14" s="40"/>
      <c r="H14" s="41">
        <f t="shared" si="0"/>
        <v>0</v>
      </c>
      <c r="I14" s="42"/>
      <c r="J14" s="42"/>
      <c r="K14" s="42"/>
      <c r="L14" s="42"/>
    </row>
    <row r="15" spans="1:8" ht="24">
      <c r="A15" s="44" t="s">
        <v>19</v>
      </c>
      <c r="B15" s="41">
        <f>SUM('Projects &amp; Cores'!B17+'Projects &amp; Cores'!B52+'Projects &amp; Cores'!B87+'Projects &amp; Cores'!B122+'Projects &amp; Cores'!B157+'Projects &amp; Cores'!B192+'Projects &amp; Cores'!B227+'Projects &amp; Cores'!B262+'Projects &amp; Cores'!B297+'Projects &amp; Cores'!B332+'Projects &amp; Cores'!B367+'Projects &amp; Cores'!B402+'Projects &amp; Cores'!B437+'Projects &amp; Cores'!B472+'Projects &amp; Cores'!B507)</f>
        <v>0</v>
      </c>
      <c r="C15" s="41">
        <f>SUM('Projects &amp; Cores'!C17+'Projects &amp; Cores'!C52+'Projects &amp; Cores'!C87+'Projects &amp; Cores'!C122+'Projects &amp; Cores'!C157+'Projects &amp; Cores'!C192+'Projects &amp; Cores'!C227+'Projects &amp; Cores'!C262+'Projects &amp; Cores'!C297+'Projects &amp; Cores'!C332+'Projects &amp; Cores'!C367+'Projects &amp; Cores'!C402+'Projects &amp; Cores'!C437+'Projects &amp; Cores'!C472+'Projects &amp; Cores'!C507)</f>
        <v>0</v>
      </c>
      <c r="D15" s="41">
        <f>SUM('Projects &amp; Cores'!D17+'Projects &amp; Cores'!D52+'Projects &amp; Cores'!D87+'Projects &amp; Cores'!D122+'Projects &amp; Cores'!D157+'Projects &amp; Cores'!D192+'Projects &amp; Cores'!D227+'Projects &amp; Cores'!D262+'Projects &amp; Cores'!D297+'Projects &amp; Cores'!D332+'Projects &amp; Cores'!D367+'Projects &amp; Cores'!D402+'Projects &amp; Cores'!D437+'Projects &amp; Cores'!D472+'Projects &amp; Cores'!D507)</f>
        <v>0</v>
      </c>
      <c r="E15" s="41">
        <f>SUM('Projects &amp; Cores'!E17+'Projects &amp; Cores'!E52+'Projects &amp; Cores'!E87+'Projects &amp; Cores'!E122+'Projects &amp; Cores'!E157+'Projects &amp; Cores'!E192+'Projects &amp; Cores'!E227+'Projects &amp; Cores'!E262+'Projects &amp; Cores'!E297+'Projects &amp; Cores'!E332+'Projects &amp; Cores'!E367+'Projects &amp; Cores'!E402+'Projects &amp; Cores'!E437+'Projects &amp; Cores'!E472+'Projects &amp; Cores'!E507)</f>
        <v>0</v>
      </c>
      <c r="F15" s="41">
        <f>SUM('Projects &amp; Cores'!F17+'Projects &amp; Cores'!F52+'Projects &amp; Cores'!F87+'Projects &amp; Cores'!F122+'Projects &amp; Cores'!F157+'Projects &amp; Cores'!F192+'Projects &amp; Cores'!F227+'Projects &amp; Cores'!F262+'Projects &amp; Cores'!F297+'Projects &amp; Cores'!F332+'Projects &amp; Cores'!F367+'Projects &amp; Cores'!F402+'Projects &amp; Cores'!F437+'Projects &amp; Cores'!F472+'Projects &amp; Cores'!F507)</f>
        <v>0</v>
      </c>
      <c r="G15" s="40"/>
      <c r="H15" s="41">
        <f t="shared" si="0"/>
        <v>0</v>
      </c>
    </row>
    <row r="16" spans="1:12" ht="24.75" thickBot="1">
      <c r="A16" s="45" t="s">
        <v>20</v>
      </c>
      <c r="B16" s="46">
        <f>SUM('Projects &amp; Cores'!B18+'Projects &amp; Cores'!B53+'Projects &amp; Cores'!B88+'Projects &amp; Cores'!B123+'Projects &amp; Cores'!B158+'Projects &amp; Cores'!B193+'Projects &amp; Cores'!B228+'Projects &amp; Cores'!B263+'Projects &amp; Cores'!B298+'Projects &amp; Cores'!B333+'Projects &amp; Cores'!B368+'Projects &amp; Cores'!B403+'Projects &amp; Cores'!B438+'Projects &amp; Cores'!B473+'Projects &amp; Cores'!B508)</f>
        <v>0</v>
      </c>
      <c r="C16" s="46">
        <f>SUM('Projects &amp; Cores'!C18+'Projects &amp; Cores'!C53+'Projects &amp; Cores'!C88+'Projects &amp; Cores'!C123+'Projects &amp; Cores'!C158+'Projects &amp; Cores'!C193+'Projects &amp; Cores'!C228+'Projects &amp; Cores'!C263+'Projects &amp; Cores'!C298+'Projects &amp; Cores'!C333+'Projects &amp; Cores'!C368+'Projects &amp; Cores'!C403+'Projects &amp; Cores'!C438+'Projects &amp; Cores'!C473+'Projects &amp; Cores'!C508)</f>
        <v>0</v>
      </c>
      <c r="D16" s="46">
        <f>SUM('Projects &amp; Cores'!D18+'Projects &amp; Cores'!D53+'Projects &amp; Cores'!D88+'Projects &amp; Cores'!D123+'Projects &amp; Cores'!D158+'Projects &amp; Cores'!D193+'Projects &amp; Cores'!D228+'Projects &amp; Cores'!D263+'Projects &amp; Cores'!D298+'Projects &amp; Cores'!D333+'Projects &amp; Cores'!D368+'Projects &amp; Cores'!D403+'Projects &amp; Cores'!D438+'Projects &amp; Cores'!D473+'Projects &amp; Cores'!D508)</f>
        <v>0</v>
      </c>
      <c r="E16" s="46">
        <f>SUM('Projects &amp; Cores'!E18+'Projects &amp; Cores'!E53+'Projects &amp; Cores'!E88+'Projects &amp; Cores'!E123+'Projects &amp; Cores'!E158+'Projects &amp; Cores'!E193+'Projects &amp; Cores'!E228+'Projects &amp; Cores'!E263+'Projects &amp; Cores'!E298+'Projects &amp; Cores'!E333+'Projects &amp; Cores'!E368+'Projects &amp; Cores'!E403+'Projects &amp; Cores'!E438+'Projects &amp; Cores'!E473+'Projects &amp; Cores'!E508)</f>
        <v>0</v>
      </c>
      <c r="F16" s="46">
        <f>SUM('Projects &amp; Cores'!F18+'Projects &amp; Cores'!F53+'Projects &amp; Cores'!F88+'Projects &amp; Cores'!F123+'Projects &amp; Cores'!F158+'Projects &amp; Cores'!F193+'Projects &amp; Cores'!F228+'Projects &amp; Cores'!F263+'Projects &amp; Cores'!F298+'Projects &amp; Cores'!F333+'Projects &amp; Cores'!F368+'Projects &amp; Cores'!F403+'Projects &amp; Cores'!F438+'Projects &amp; Cores'!F473+'Projects &amp; Cores'!F508)</f>
        <v>0</v>
      </c>
      <c r="G16" s="40"/>
      <c r="H16" s="46">
        <f t="shared" si="0"/>
        <v>0</v>
      </c>
      <c r="I16" s="47"/>
      <c r="J16" s="47"/>
      <c r="K16" s="47"/>
      <c r="L16" s="47"/>
    </row>
    <row r="17" spans="1:12" ht="15" thickTop="1">
      <c r="A17" s="43" t="s">
        <v>11</v>
      </c>
      <c r="B17" s="79">
        <f>B5-(SUM(B6:B15))+B16</f>
        <v>0</v>
      </c>
      <c r="C17" s="79">
        <f>C5-(SUM(C6:C15))+C16</f>
        <v>0</v>
      </c>
      <c r="D17" s="79">
        <f>D5-(SUM(D6:D15))+D16</f>
        <v>0</v>
      </c>
      <c r="E17" s="79">
        <f>E5-(SUM(E6:E15))+E16</f>
        <v>0</v>
      </c>
      <c r="F17" s="79">
        <f>F5-(SUM(F6:F15))+F16</f>
        <v>0</v>
      </c>
      <c r="G17" s="48"/>
      <c r="H17" s="79">
        <f t="shared" si="0"/>
        <v>0</v>
      </c>
      <c r="L17" s="47"/>
    </row>
    <row r="18" spans="1:8" ht="12.75">
      <c r="A18" s="35"/>
      <c r="B18" s="49"/>
      <c r="C18" s="49"/>
      <c r="D18" s="49"/>
      <c r="E18" s="49"/>
      <c r="F18" s="49"/>
      <c r="G18" s="50"/>
      <c r="H18" s="35"/>
    </row>
    <row r="19" spans="1:9" ht="15">
      <c r="A19" s="81" t="s">
        <v>98</v>
      </c>
      <c r="B19" s="48"/>
      <c r="C19" s="48"/>
      <c r="D19" s="48"/>
      <c r="E19" s="48"/>
      <c r="F19" s="48"/>
      <c r="G19" s="48"/>
      <c r="H19" s="48"/>
      <c r="I19" s="71"/>
    </row>
    <row r="20" spans="1:9" ht="15">
      <c r="A20" s="81" t="s">
        <v>99</v>
      </c>
      <c r="B20" s="48"/>
      <c r="C20" s="48"/>
      <c r="D20" s="48"/>
      <c r="E20" s="48"/>
      <c r="F20" s="48"/>
      <c r="G20" s="48"/>
      <c r="H20" s="48"/>
      <c r="I20" s="71"/>
    </row>
    <row r="21" spans="1:8" ht="12.75">
      <c r="A21" s="35"/>
      <c r="B21" s="35" t="s">
        <v>76</v>
      </c>
      <c r="C21" s="35" t="s">
        <v>101</v>
      </c>
      <c r="D21" s="35" t="s">
        <v>103</v>
      </c>
      <c r="E21" s="35" t="s">
        <v>104</v>
      </c>
      <c r="F21" s="35" t="s">
        <v>106</v>
      </c>
      <c r="G21" s="50"/>
      <c r="H21" s="35"/>
    </row>
    <row r="22" spans="1:8" ht="12.75">
      <c r="A22" s="39" t="s">
        <v>12</v>
      </c>
      <c r="B22" s="72">
        <v>0.58</v>
      </c>
      <c r="C22" s="72">
        <v>0.58</v>
      </c>
      <c r="D22" s="72">
        <v>0.58</v>
      </c>
      <c r="E22" s="72">
        <v>0.58</v>
      </c>
      <c r="F22" s="72">
        <v>0.58</v>
      </c>
      <c r="G22" s="50"/>
      <c r="H22" s="35"/>
    </row>
    <row r="23" spans="1:8" ht="12.75" outlineLevel="1">
      <c r="A23" s="39" t="s">
        <v>95</v>
      </c>
      <c r="B23" s="51">
        <v>12</v>
      </c>
      <c r="C23" s="51">
        <v>12</v>
      </c>
      <c r="D23" s="51">
        <v>12</v>
      </c>
      <c r="E23" s="51">
        <v>12</v>
      </c>
      <c r="F23" s="51">
        <v>12</v>
      </c>
      <c r="G23" s="50"/>
      <c r="H23" s="52"/>
    </row>
    <row r="24" spans="1:8" ht="14.25" outlineLevel="1">
      <c r="A24" s="39" t="s">
        <v>91</v>
      </c>
      <c r="B24" s="41">
        <f>+'Projects &amp; Cores'!B25+'Projects &amp; Cores'!B60+'Projects &amp; Cores'!B95+'Projects &amp; Cores'!B130+'Projects &amp; Cores'!B165+'Projects &amp; Cores'!B200+'Projects &amp; Cores'!B235+'Projects &amp; Cores'!B270+'Projects &amp; Cores'!B305+'Projects &amp; Cores'!B340+'Projects &amp; Cores'!B375+'Projects &amp; Cores'!B410+'Projects &amp; Cores'!B445+'Projects &amp; Cores'!B480+'Projects &amp; Cores'!B515</f>
        <v>0</v>
      </c>
      <c r="C24" s="41">
        <f>+'Projects &amp; Cores'!C25+'Projects &amp; Cores'!C60+'Projects &amp; Cores'!C95+'Projects &amp; Cores'!C130+'Projects &amp; Cores'!C165+'Projects &amp; Cores'!C200+'Projects &amp; Cores'!C235+'Projects &amp; Cores'!C270+'Projects &amp; Cores'!C305+'Projects &amp; Cores'!C340+'Projects &amp; Cores'!C375+'Projects &amp; Cores'!C410+'Projects &amp; Cores'!C445+'Projects &amp; Cores'!C480+'Projects &amp; Cores'!C515</f>
        <v>0</v>
      </c>
      <c r="D24" s="41">
        <f>+'Projects &amp; Cores'!D25+'Projects &amp; Cores'!D60+'Projects &amp; Cores'!D95+'Projects &amp; Cores'!D130+'Projects &amp; Cores'!D165+'Projects &amp; Cores'!D200+'Projects &amp; Cores'!D235+'Projects &amp; Cores'!D270+'Projects &amp; Cores'!D305+'Projects &amp; Cores'!D340+'Projects &amp; Cores'!D375+'Projects &amp; Cores'!D410+'Projects &amp; Cores'!D445+'Projects &amp; Cores'!D480+'Projects &amp; Cores'!D515</f>
        <v>0</v>
      </c>
      <c r="E24" s="41">
        <f>+'Projects &amp; Cores'!E25+'Projects &amp; Cores'!E60+'Projects &amp; Cores'!E95+'Projects &amp; Cores'!E130+'Projects &amp; Cores'!E165+'Projects &amp; Cores'!E200+'Projects &amp; Cores'!E235+'Projects &amp; Cores'!E270+'Projects &amp; Cores'!E305+'Projects &amp; Cores'!E340+'Projects &amp; Cores'!E375+'Projects &amp; Cores'!E410+'Projects &amp; Cores'!E445+'Projects &amp; Cores'!E480+'Projects &amp; Cores'!E515</f>
        <v>0</v>
      </c>
      <c r="F24" s="41">
        <f>+'Projects &amp; Cores'!F25+'Projects &amp; Cores'!F60+'Projects &amp; Cores'!F95+'Projects &amp; Cores'!F130+'Projects &amp; Cores'!F165+'Projects &amp; Cores'!F200+'Projects &amp; Cores'!F235+'Projects &amp; Cores'!F270+'Projects &amp; Cores'!F305+'Projects &amp; Cores'!F340+'Projects &amp; Cores'!F375+'Projects &amp; Cores'!F410+'Projects &amp; Cores'!F445+'Projects &amp; Cores'!F480+'Projects &amp; Cores'!F515</f>
        <v>0</v>
      </c>
      <c r="G24" s="50"/>
      <c r="H24" s="41">
        <f>SUM(B24:F24)</f>
        <v>0</v>
      </c>
    </row>
    <row r="25" spans="2:6" s="1" customFormat="1" ht="12">
      <c r="B25" s="21"/>
      <c r="C25" s="21"/>
      <c r="D25" s="21"/>
      <c r="E25" s="21"/>
      <c r="F25" s="21"/>
    </row>
    <row r="26" spans="1:8" ht="12.75" outlineLevel="1">
      <c r="A26" s="39" t="s">
        <v>13</v>
      </c>
      <c r="B26" s="72">
        <v>0.58</v>
      </c>
      <c r="C26" s="72">
        <v>0.58</v>
      </c>
      <c r="D26" s="72">
        <v>0.58</v>
      </c>
      <c r="E26" s="72">
        <v>0.58</v>
      </c>
      <c r="F26" s="72">
        <v>0.58</v>
      </c>
      <c r="G26" s="50"/>
      <c r="H26" s="35"/>
    </row>
    <row r="27" spans="1:8" ht="12.75" outlineLevel="1">
      <c r="A27" s="39" t="s">
        <v>94</v>
      </c>
      <c r="B27" s="51">
        <f>12-B23</f>
        <v>0</v>
      </c>
      <c r="C27" s="51">
        <f>12-C23</f>
        <v>0</v>
      </c>
      <c r="D27" s="51">
        <f>12-D23</f>
        <v>0</v>
      </c>
      <c r="E27" s="51">
        <f>12-E23</f>
        <v>0</v>
      </c>
      <c r="F27" s="51">
        <f>12-F23</f>
        <v>0</v>
      </c>
      <c r="G27" s="50"/>
      <c r="H27" s="52"/>
    </row>
    <row r="28" spans="1:8" ht="20.25" customHeight="1">
      <c r="A28" s="39" t="s">
        <v>92</v>
      </c>
      <c r="B28" s="41">
        <f>+'Projects &amp; Cores'!B30+'Projects &amp; Cores'!B65+'Projects &amp; Cores'!B100+'Projects &amp; Cores'!B135+'Projects &amp; Cores'!B170+'Projects &amp; Cores'!B205+'Projects &amp; Cores'!B240+'Projects &amp; Cores'!B275+'Projects &amp; Cores'!B310+'Projects &amp; Cores'!B345+'Projects &amp; Cores'!B380+'Projects &amp; Cores'!B415+'Projects &amp; Cores'!B450+'Projects &amp; Cores'!B485+'Projects &amp; Cores'!B520</f>
        <v>0</v>
      </c>
      <c r="C28" s="41">
        <f>+'Projects &amp; Cores'!C30+'Projects &amp; Cores'!C65+'Projects &amp; Cores'!C100+'Projects &amp; Cores'!C135+'Projects &amp; Cores'!C170+'Projects &amp; Cores'!C205+'Projects &amp; Cores'!C240+'Projects &amp; Cores'!C275+'Projects &amp; Cores'!C310+'Projects &amp; Cores'!C345+'Projects &amp; Cores'!C380+'Projects &amp; Cores'!C415+'Projects &amp; Cores'!C450+'Projects &amp; Cores'!C485+'Projects &amp; Cores'!C520</f>
        <v>0</v>
      </c>
      <c r="D28" s="41">
        <f>+'Projects &amp; Cores'!D30+'Projects &amp; Cores'!D65+'Projects &amp; Cores'!D100+'Projects &amp; Cores'!D135+'Projects &amp; Cores'!D170+'Projects &amp; Cores'!D205+'Projects &amp; Cores'!D240+'Projects &amp; Cores'!D275+'Projects &amp; Cores'!D310+'Projects &amp; Cores'!D345+'Projects &amp; Cores'!D380+'Projects &amp; Cores'!D415+'Projects &amp; Cores'!D450+'Projects &amp; Cores'!D485+'Projects &amp; Cores'!D520</f>
        <v>0</v>
      </c>
      <c r="E28" s="41">
        <f>+'Projects &amp; Cores'!E30+'Projects &amp; Cores'!E65+'Projects &amp; Cores'!E100+'Projects &amp; Cores'!E135+'Projects &amp; Cores'!E170+'Projects &amp; Cores'!E205+'Projects &amp; Cores'!E240+'Projects &amp; Cores'!E275+'Projects &amp; Cores'!E310+'Projects &amp; Cores'!E345+'Projects &amp; Cores'!E380+'Projects &amp; Cores'!E415+'Projects &amp; Cores'!E450+'Projects &amp; Cores'!E485+'Projects &amp; Cores'!E520</f>
        <v>0</v>
      </c>
      <c r="F28" s="41">
        <f>+'Projects &amp; Cores'!F30+'Projects &amp; Cores'!F65+'Projects &amp; Cores'!F100+'Projects &amp; Cores'!F135+'Projects &amp; Cores'!F170+'Projects &amp; Cores'!F205+'Projects &amp; Cores'!F240+'Projects &amp; Cores'!F275+'Projects &amp; Cores'!F310+'Projects &amp; Cores'!F345+'Projects &amp; Cores'!F380+'Projects &amp; Cores'!F415+'Projects &amp; Cores'!F450+'Projects &amp; Cores'!F485+'Projects &amp; Cores'!F520</f>
        <v>0</v>
      </c>
      <c r="G28" s="50"/>
      <c r="H28" s="41">
        <f>SUM(B28:F28)</f>
        <v>0</v>
      </c>
    </row>
    <row r="29" spans="1:8" ht="15" customHeight="1">
      <c r="A29" s="35"/>
      <c r="B29" s="36"/>
      <c r="C29" s="36"/>
      <c r="D29" s="36"/>
      <c r="E29" s="36"/>
      <c r="F29" s="36"/>
      <c r="G29" s="40"/>
      <c r="H29" s="35"/>
    </row>
    <row r="30" spans="1:8" ht="15">
      <c r="A30" s="39" t="s">
        <v>16</v>
      </c>
      <c r="B30" s="41">
        <f>ROUND((+B24+B28),0)</f>
        <v>0</v>
      </c>
      <c r="C30" s="41">
        <f>ROUND((+C24+C28),0)</f>
        <v>0</v>
      </c>
      <c r="D30" s="41">
        <f>ROUND((+D24+D28),0)</f>
        <v>0</v>
      </c>
      <c r="E30" s="41">
        <f>ROUND((+E24+E28),0)</f>
        <v>0</v>
      </c>
      <c r="F30" s="41">
        <f>ROUND((+F24+F28),0)</f>
        <v>0</v>
      </c>
      <c r="G30" s="48"/>
      <c r="H30" s="53">
        <f>SUM(B30:F30)</f>
        <v>0</v>
      </c>
    </row>
    <row r="31" spans="1:8" ht="24.75" customHeight="1">
      <c r="A31" s="35"/>
      <c r="B31" s="36"/>
      <c r="C31" s="36"/>
      <c r="D31" s="36"/>
      <c r="E31" s="36"/>
      <c r="F31" s="36"/>
      <c r="G31" s="37"/>
      <c r="H31" s="35"/>
    </row>
    <row r="32" spans="1:8" ht="15">
      <c r="A32" s="39" t="s">
        <v>17</v>
      </c>
      <c r="B32" s="53">
        <f>B5+B30</f>
        <v>0</v>
      </c>
      <c r="C32" s="53">
        <f>C5+C30</f>
        <v>0</v>
      </c>
      <c r="D32" s="53">
        <f>D5+D30</f>
        <v>0</v>
      </c>
      <c r="E32" s="53">
        <f>E5+E30</f>
        <v>0</v>
      </c>
      <c r="F32" s="53">
        <f>F5+F30</f>
        <v>0</v>
      </c>
      <c r="G32" s="48"/>
      <c r="H32" s="53">
        <f>SUM(B32:F32)</f>
        <v>0</v>
      </c>
    </row>
    <row r="33" spans="1:8" ht="12.75">
      <c r="A33" s="35"/>
      <c r="B33" s="36"/>
      <c r="C33" s="36"/>
      <c r="D33" s="36"/>
      <c r="E33" s="36"/>
      <c r="F33" s="36"/>
      <c r="G33" s="37"/>
      <c r="H33" s="35"/>
    </row>
    <row r="34" spans="1:8" ht="12.75">
      <c r="A34" s="90" t="s">
        <v>21</v>
      </c>
      <c r="B34" s="90"/>
      <c r="C34" s="90"/>
      <c r="D34" s="90"/>
      <c r="E34" s="90"/>
      <c r="F34" s="90"/>
      <c r="G34" s="37"/>
      <c r="H34" s="35"/>
    </row>
    <row r="35" spans="1:6" ht="12.75">
      <c r="A35" s="90"/>
      <c r="B35" s="90"/>
      <c r="C35" s="90"/>
      <c r="D35" s="90"/>
      <c r="E35" s="90"/>
      <c r="F35" s="90"/>
    </row>
    <row r="36" spans="2:6" s="1" customFormat="1" ht="12">
      <c r="B36" s="21"/>
      <c r="C36" s="21"/>
      <c r="D36" s="21"/>
      <c r="E36" s="21"/>
      <c r="F36" s="21"/>
    </row>
    <row r="37" spans="1:6" s="1" customFormat="1" ht="12">
      <c r="A37" s="54" t="s">
        <v>22</v>
      </c>
      <c r="B37" s="21"/>
      <c r="C37" s="21"/>
      <c r="D37" s="21"/>
      <c r="E37" s="21"/>
      <c r="F37" s="21"/>
    </row>
    <row r="38" spans="1:8" s="1" customFormat="1" ht="12">
      <c r="A38" s="1" t="s">
        <v>23</v>
      </c>
      <c r="B38" s="21">
        <f>B5-B15</f>
        <v>0</v>
      </c>
      <c r="C38" s="21">
        <f>C5-C15</f>
        <v>0</v>
      </c>
      <c r="D38" s="21">
        <f>D5-D15</f>
        <v>0</v>
      </c>
      <c r="E38" s="21">
        <f>E5-E15</f>
        <v>0</v>
      </c>
      <c r="F38" s="21">
        <f>F5-F15</f>
        <v>0</v>
      </c>
      <c r="H38" s="1">
        <f>SUM(B38:F38)</f>
        <v>0</v>
      </c>
    </row>
    <row r="39" spans="2:6" s="1" customFormat="1" ht="12.75" customHeight="1">
      <c r="B39" s="77">
        <f>500000-B38</f>
        <v>500000</v>
      </c>
      <c r="C39" s="77">
        <f>500000-C38</f>
        <v>500000</v>
      </c>
      <c r="D39" s="77">
        <f>500000-D38</f>
        <v>500000</v>
      </c>
      <c r="E39" s="77">
        <f>500000-E38</f>
        <v>500000</v>
      </c>
      <c r="F39" s="77">
        <f>500000-F38</f>
        <v>500000</v>
      </c>
    </row>
    <row r="40" spans="2:6" s="1" customFormat="1" ht="12">
      <c r="B40" s="21"/>
      <c r="C40" s="21"/>
      <c r="D40" s="21"/>
      <c r="E40" s="21"/>
      <c r="F40" s="21"/>
    </row>
    <row r="41" spans="1:6" s="1" customFormat="1" ht="12">
      <c r="A41" s="54" t="s">
        <v>24</v>
      </c>
      <c r="B41" s="21"/>
      <c r="C41" s="21"/>
      <c r="D41" s="21"/>
      <c r="E41" s="21"/>
      <c r="F41" s="21"/>
    </row>
    <row r="42" spans="1:8" s="1" customFormat="1" ht="12">
      <c r="A42" s="55" t="s">
        <v>25</v>
      </c>
      <c r="B42" s="56">
        <f>B38</f>
        <v>0</v>
      </c>
      <c r="C42" s="21"/>
      <c r="D42" s="21"/>
      <c r="E42" s="21"/>
      <c r="F42" s="56" t="s">
        <v>27</v>
      </c>
      <c r="H42" s="55">
        <f>H38</f>
        <v>0</v>
      </c>
    </row>
    <row r="43" spans="1:8" s="1" customFormat="1" ht="12">
      <c r="A43" s="55" t="s">
        <v>26</v>
      </c>
      <c r="B43" s="56">
        <f>B32</f>
        <v>0</v>
      </c>
      <c r="C43" s="21"/>
      <c r="D43" s="21"/>
      <c r="E43" s="21"/>
      <c r="F43" s="56" t="s">
        <v>28</v>
      </c>
      <c r="H43" s="55">
        <f>H32</f>
        <v>0</v>
      </c>
    </row>
    <row r="44" s="1" customFormat="1" ht="12.75" thickBot="1"/>
    <row r="45" spans="2:6" s="1" customFormat="1" ht="15" customHeight="1">
      <c r="B45" s="91" t="s">
        <v>105</v>
      </c>
      <c r="C45" s="92"/>
      <c r="D45" s="92"/>
      <c r="E45" s="92"/>
      <c r="F45" s="93"/>
    </row>
    <row r="46" spans="2:6" s="1" customFormat="1" ht="24">
      <c r="B46" s="67" t="s">
        <v>72</v>
      </c>
      <c r="C46" s="39" t="s">
        <v>73</v>
      </c>
      <c r="D46" s="39" t="s">
        <v>74</v>
      </c>
      <c r="E46" s="39" t="s">
        <v>75</v>
      </c>
      <c r="F46" s="76" t="s">
        <v>102</v>
      </c>
    </row>
    <row r="47" spans="2:6" s="1" customFormat="1" ht="12.75" thickBot="1">
      <c r="B47" s="85">
        <v>0.56</v>
      </c>
      <c r="C47" s="86">
        <v>0.57</v>
      </c>
      <c r="D47" s="86">
        <v>0.575</v>
      </c>
      <c r="E47" s="86">
        <v>0.575</v>
      </c>
      <c r="F47" s="87">
        <v>0.58</v>
      </c>
    </row>
    <row r="48" s="1" customFormat="1" ht="12"/>
    <row r="49" spans="2:6" s="1" customFormat="1" ht="12">
      <c r="B49" s="21"/>
      <c r="C49" s="21"/>
      <c r="D49" s="21"/>
      <c r="E49" s="21"/>
      <c r="F49" s="21"/>
    </row>
    <row r="50" spans="2:6" s="1" customFormat="1" ht="12">
      <c r="B50" s="21"/>
      <c r="C50" s="21"/>
      <c r="D50" s="21"/>
      <c r="E50" s="21"/>
      <c r="F50" s="21"/>
    </row>
    <row r="51" spans="2:6" s="1" customFormat="1" ht="12">
      <c r="B51" s="21"/>
      <c r="C51" s="21"/>
      <c r="D51" s="21"/>
      <c r="E51" s="21"/>
      <c r="F51" s="21"/>
    </row>
    <row r="52" spans="2:8" s="1" customFormat="1" ht="15.75">
      <c r="B52" s="21"/>
      <c r="C52" s="21"/>
      <c r="D52" s="34" t="s">
        <v>41</v>
      </c>
      <c r="E52" s="21"/>
      <c r="F52" s="21"/>
      <c r="G52" s="3"/>
      <c r="H52" s="3"/>
    </row>
    <row r="53" spans="1:8" s="1" customFormat="1" ht="12.75">
      <c r="A53" s="57" t="s">
        <v>29</v>
      </c>
      <c r="B53" s="22"/>
      <c r="C53" s="23"/>
      <c r="D53" s="23"/>
      <c r="E53" s="22"/>
      <c r="F53" s="21"/>
      <c r="G53" s="3"/>
      <c r="H53" s="3"/>
    </row>
    <row r="54" spans="1:8" s="1" customFormat="1" ht="12.75">
      <c r="A54" s="57" t="s">
        <v>30</v>
      </c>
      <c r="B54" s="22"/>
      <c r="C54" s="23"/>
      <c r="D54" s="23"/>
      <c r="E54" s="22"/>
      <c r="F54" s="21"/>
      <c r="G54" s="3"/>
      <c r="H54" s="3"/>
    </row>
    <row r="55" spans="1:8" s="1" customFormat="1" ht="12.75">
      <c r="A55" s="57" t="s">
        <v>31</v>
      </c>
      <c r="B55" s="22"/>
      <c r="C55" s="23"/>
      <c r="D55" s="23"/>
      <c r="E55" s="22"/>
      <c r="F55" s="22"/>
      <c r="G55" s="3"/>
      <c r="H55" s="3"/>
    </row>
    <row r="56" spans="1:8" s="1" customFormat="1" ht="12.75">
      <c r="A56" s="57" t="s">
        <v>32</v>
      </c>
      <c r="B56" s="22"/>
      <c r="C56" s="23"/>
      <c r="D56" s="23"/>
      <c r="E56" s="22"/>
      <c r="F56" s="22"/>
      <c r="G56" s="3"/>
      <c r="H56" s="3"/>
    </row>
    <row r="57" spans="1:8" s="1" customFormat="1" ht="12.75">
      <c r="A57" s="57" t="s">
        <v>33</v>
      </c>
      <c r="B57" s="22"/>
      <c r="C57" s="23"/>
      <c r="D57" s="23"/>
      <c r="E57" s="22"/>
      <c r="F57" s="22"/>
      <c r="G57" s="3"/>
      <c r="H57" s="3"/>
    </row>
    <row r="58" spans="1:8" s="1" customFormat="1" ht="12.75">
      <c r="A58" s="57" t="s">
        <v>34</v>
      </c>
      <c r="B58" s="22"/>
      <c r="C58" s="23"/>
      <c r="D58" s="23"/>
      <c r="E58" s="22"/>
      <c r="F58" s="22"/>
      <c r="G58" s="3"/>
      <c r="H58" s="3"/>
    </row>
    <row r="59" spans="1:8" s="1" customFormat="1" ht="12.75">
      <c r="A59" s="57" t="s">
        <v>35</v>
      </c>
      <c r="B59" s="22"/>
      <c r="C59" s="23"/>
      <c r="D59" s="23"/>
      <c r="E59" s="22"/>
      <c r="F59" s="22"/>
      <c r="G59" s="3"/>
      <c r="H59" s="3"/>
    </row>
    <row r="60" spans="1:8" s="1" customFormat="1" ht="12.75">
      <c r="A60" s="57" t="s">
        <v>36</v>
      </c>
      <c r="B60" s="22"/>
      <c r="C60" s="23"/>
      <c r="D60" s="23"/>
      <c r="E60" s="22"/>
      <c r="F60" s="22"/>
      <c r="G60" s="3"/>
      <c r="H60" s="3"/>
    </row>
    <row r="61" spans="1:8" s="1" customFormat="1" ht="12.75">
      <c r="A61" s="57" t="s">
        <v>37</v>
      </c>
      <c r="B61" s="22"/>
      <c r="C61" s="23"/>
      <c r="D61" s="23"/>
      <c r="E61" s="22"/>
      <c r="F61" s="22"/>
      <c r="G61" s="3"/>
      <c r="H61" s="3"/>
    </row>
    <row r="62" spans="1:8" s="1" customFormat="1" ht="12.75">
      <c r="A62" s="57" t="s">
        <v>42</v>
      </c>
      <c r="B62" s="23"/>
      <c r="C62" s="20"/>
      <c r="D62" s="20"/>
      <c r="E62" s="22"/>
      <c r="F62" s="22"/>
      <c r="G62" s="3"/>
      <c r="H62" s="3"/>
    </row>
    <row r="63" spans="1:8" s="1" customFormat="1" ht="12.75">
      <c r="A63" s="57" t="s">
        <v>43</v>
      </c>
      <c r="B63" s="23"/>
      <c r="C63" s="20"/>
      <c r="D63" s="20"/>
      <c r="E63" s="22"/>
      <c r="F63" s="22"/>
      <c r="G63" s="3"/>
      <c r="H63" s="3"/>
    </row>
    <row r="64" spans="2:8" s="1" customFormat="1" ht="15">
      <c r="B64" s="21"/>
      <c r="C64" s="29"/>
      <c r="D64" s="21"/>
      <c r="E64" s="31"/>
      <c r="F64" s="31"/>
      <c r="G64" s="3"/>
      <c r="H64" s="3"/>
    </row>
    <row r="65" spans="1:8" s="1" customFormat="1" ht="15.75">
      <c r="A65" s="2"/>
      <c r="B65" s="24" t="s">
        <v>40</v>
      </c>
      <c r="C65" s="30"/>
      <c r="D65" s="21"/>
      <c r="E65" s="33" t="s">
        <v>38</v>
      </c>
      <c r="F65" s="33" t="s">
        <v>39</v>
      </c>
      <c r="G65" s="3"/>
      <c r="H65" s="3"/>
    </row>
    <row r="66" spans="1:8" s="1" customFormat="1" ht="15">
      <c r="A66" s="58"/>
      <c r="B66" s="59"/>
      <c r="C66" s="31"/>
      <c r="D66" s="31"/>
      <c r="E66" s="31"/>
      <c r="F66" s="31"/>
      <c r="G66" s="3"/>
      <c r="H66" s="3"/>
    </row>
    <row r="67" spans="1:8" s="1" customFormat="1" ht="15">
      <c r="A67" s="3"/>
      <c r="B67" s="60"/>
      <c r="C67" s="27"/>
      <c r="D67" s="27"/>
      <c r="E67" s="27"/>
      <c r="F67" s="27"/>
      <c r="G67" s="3"/>
      <c r="H67" s="3"/>
    </row>
    <row r="68" spans="1:8" s="58" customFormat="1" ht="15">
      <c r="A68" s="4"/>
      <c r="B68" s="26"/>
      <c r="C68" s="25"/>
      <c r="D68" s="25"/>
      <c r="E68" s="25"/>
      <c r="F68" s="25"/>
      <c r="G68" s="4"/>
      <c r="H68" s="4"/>
    </row>
    <row r="69" spans="1:8" s="58" customFormat="1" ht="15">
      <c r="A69" s="4"/>
      <c r="B69" s="26"/>
      <c r="C69" s="25"/>
      <c r="D69" s="25"/>
      <c r="E69" s="25"/>
      <c r="F69" s="25"/>
      <c r="G69" s="4"/>
      <c r="H69" s="4"/>
    </row>
    <row r="70" spans="1:8" s="58" customFormat="1" ht="15.75">
      <c r="A70" s="4"/>
      <c r="B70" s="25"/>
      <c r="C70" s="32"/>
      <c r="D70" s="25"/>
      <c r="E70" s="25"/>
      <c r="F70" s="25"/>
      <c r="G70" s="4"/>
      <c r="H70" s="4"/>
    </row>
    <row r="71" spans="1:8" s="58" customFormat="1" ht="12">
      <c r="A71" s="4"/>
      <c r="B71" s="26"/>
      <c r="C71" s="26"/>
      <c r="D71" s="26"/>
      <c r="E71" s="26"/>
      <c r="F71" s="26"/>
      <c r="G71" s="4"/>
      <c r="H71" s="4"/>
    </row>
    <row r="72" spans="1:8" s="58" customFormat="1" ht="15">
      <c r="A72" s="5"/>
      <c r="B72" s="27"/>
      <c r="C72" s="26"/>
      <c r="D72" s="26"/>
      <c r="E72" s="26"/>
      <c r="F72" s="26"/>
      <c r="G72" s="4"/>
      <c r="H72" s="4"/>
    </row>
    <row r="73" spans="1:8" s="58" customFormat="1" ht="15">
      <c r="A73" s="5"/>
      <c r="B73" s="27"/>
      <c r="C73" s="26"/>
      <c r="D73" s="26"/>
      <c r="E73" s="26"/>
      <c r="F73" s="26"/>
      <c r="G73" s="4"/>
      <c r="H73" s="4"/>
    </row>
    <row r="74" spans="1:8" s="58" customFormat="1" ht="15">
      <c r="A74" s="5"/>
      <c r="B74" s="27"/>
      <c r="C74" s="26"/>
      <c r="D74" s="26"/>
      <c r="E74" s="26"/>
      <c r="F74" s="26"/>
      <c r="G74" s="4"/>
      <c r="H74" s="4"/>
    </row>
    <row r="75" spans="1:8" s="58" customFormat="1" ht="15">
      <c r="A75" s="5"/>
      <c r="B75" s="27"/>
      <c r="C75" s="26"/>
      <c r="D75" s="26"/>
      <c r="E75" s="26"/>
      <c r="F75" s="26"/>
      <c r="G75" s="4"/>
      <c r="H75" s="4"/>
    </row>
    <row r="76" spans="1:8" s="58" customFormat="1" ht="15">
      <c r="A76" s="5"/>
      <c r="B76" s="27"/>
      <c r="C76" s="26"/>
      <c r="D76" s="26"/>
      <c r="E76" s="26"/>
      <c r="F76" s="26"/>
      <c r="G76" s="4"/>
      <c r="H76" s="4"/>
    </row>
    <row r="77" spans="1:8" s="58" customFormat="1" ht="15">
      <c r="A77" s="5"/>
      <c r="B77" s="27"/>
      <c r="C77" s="26"/>
      <c r="D77" s="26"/>
      <c r="E77" s="26"/>
      <c r="F77" s="26"/>
      <c r="G77" s="4"/>
      <c r="H77" s="4"/>
    </row>
    <row r="78" spans="1:8" s="58" customFormat="1" ht="15">
      <c r="A78" s="5"/>
      <c r="B78" s="27"/>
      <c r="C78" s="26"/>
      <c r="D78" s="26"/>
      <c r="E78" s="26"/>
      <c r="F78" s="26"/>
      <c r="G78" s="4"/>
      <c r="H78" s="4"/>
    </row>
    <row r="79" spans="1:8" s="58" customFormat="1" ht="15">
      <c r="A79" s="5"/>
      <c r="B79" s="27"/>
      <c r="C79" s="26"/>
      <c r="D79" s="26"/>
      <c r="E79" s="26"/>
      <c r="F79" s="26"/>
      <c r="G79" s="4"/>
      <c r="H79" s="4"/>
    </row>
    <row r="80" spans="1:8" s="58" customFormat="1" ht="15">
      <c r="A80" s="5"/>
      <c r="B80" s="27"/>
      <c r="C80" s="26"/>
      <c r="D80" s="26"/>
      <c r="E80" s="26"/>
      <c r="F80" s="26"/>
      <c r="G80" s="4"/>
      <c r="H80" s="4"/>
    </row>
    <row r="81" spans="1:8" ht="15">
      <c r="A81" s="5"/>
      <c r="B81" s="25"/>
      <c r="C81" s="28"/>
      <c r="D81" s="28"/>
      <c r="E81" s="28"/>
      <c r="F81" s="28"/>
      <c r="G81" s="61"/>
      <c r="H81" s="61"/>
    </row>
    <row r="82" spans="1:8" ht="15">
      <c r="A82" s="5"/>
      <c r="B82" s="25"/>
      <c r="C82" s="28"/>
      <c r="D82" s="28"/>
      <c r="E82" s="28"/>
      <c r="F82" s="28"/>
      <c r="G82" s="61"/>
      <c r="H82" s="61"/>
    </row>
    <row r="83" spans="1:8" ht="12.75">
      <c r="A83" s="61"/>
      <c r="B83" s="28"/>
      <c r="C83" s="28"/>
      <c r="D83" s="28"/>
      <c r="E83" s="28"/>
      <c r="F83" s="28"/>
      <c r="G83" s="61"/>
      <c r="H83" s="61"/>
    </row>
    <row r="84" spans="1:8" ht="12.75">
      <c r="A84" s="61"/>
      <c r="B84" s="28"/>
      <c r="C84" s="28"/>
      <c r="D84" s="28"/>
      <c r="E84" s="28"/>
      <c r="F84" s="28"/>
      <c r="G84" s="61"/>
      <c r="H84" s="61"/>
    </row>
    <row r="85" spans="1:8" ht="12.75">
      <c r="A85" s="61"/>
      <c r="B85" s="28"/>
      <c r="C85" s="28"/>
      <c r="D85" s="28"/>
      <c r="E85" s="28"/>
      <c r="F85" s="28"/>
      <c r="G85" s="61"/>
      <c r="H85" s="61"/>
    </row>
  </sheetData>
  <sheetProtection/>
  <mergeCells count="4">
    <mergeCell ref="A1:H1"/>
    <mergeCell ref="A6:H6"/>
    <mergeCell ref="A34:F35"/>
    <mergeCell ref="B45:F45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&amp;R&amp;"Arial,Bold"Arpa Review</oddHeader>
    <oddFooter>&amp;RSOM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9"/>
  <sheetViews>
    <sheetView zoomScalePageLayoutView="0" workbookViewId="0" topLeftCell="A1">
      <pane ySplit="3" topLeftCell="A529" activePane="bottomLeft" state="frozen"/>
      <selection pane="topLeft" activeCell="A1" sqref="A1"/>
      <selection pane="bottomLeft" activeCell="B511" sqref="B511:F512"/>
    </sheetView>
  </sheetViews>
  <sheetFormatPr defaultColWidth="9.140625" defaultRowHeight="12.75" outlineLevelRow="1"/>
  <cols>
    <col min="1" max="1" width="16.57421875" style="6" customWidth="1"/>
    <col min="2" max="2" width="15.00390625" style="20" customWidth="1"/>
    <col min="3" max="3" width="14.421875" style="20" customWidth="1"/>
    <col min="4" max="4" width="14.00390625" style="20" customWidth="1"/>
    <col min="5" max="5" width="12.8515625" style="20" customWidth="1"/>
    <col min="6" max="6" width="13.421875" style="20" customWidth="1"/>
    <col min="7" max="7" width="3.7109375" style="6" customWidth="1"/>
    <col min="8" max="8" width="17.00390625" style="6" customWidth="1"/>
    <col min="9" max="9" width="11.140625" style="6" customWidth="1"/>
    <col min="10" max="10" width="16.8515625" style="6" bestFit="1" customWidth="1"/>
    <col min="11" max="16384" width="9.140625" style="6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2" s="1" customFormat="1" ht="14.25">
      <c r="A2" s="65" t="s">
        <v>80</v>
      </c>
      <c r="B2" s="66" t="s">
        <v>81</v>
      </c>
    </row>
    <row r="3" spans="1:8" ht="12.75">
      <c r="A3" s="62"/>
      <c r="B3" s="63"/>
      <c r="C3" s="63"/>
      <c r="D3" s="63"/>
      <c r="E3" s="63"/>
      <c r="F3" s="63"/>
      <c r="G3" s="62"/>
      <c r="H3" s="62"/>
    </row>
    <row r="4" spans="1:8" ht="15">
      <c r="A4" s="94" t="s">
        <v>68</v>
      </c>
      <c r="B4" s="94"/>
      <c r="C4" s="94"/>
      <c r="D4" s="94"/>
      <c r="E4" s="94"/>
      <c r="F4" s="94"/>
      <c r="G4" s="94"/>
      <c r="H4" s="94"/>
    </row>
    <row r="5" spans="1:8" ht="12.75">
      <c r="A5" s="35"/>
      <c r="B5" s="36"/>
      <c r="C5" s="36"/>
      <c r="D5" s="36"/>
      <c r="E5" s="36"/>
      <c r="F5" s="36"/>
      <c r="G5" s="37"/>
      <c r="H5" s="35"/>
    </row>
    <row r="6" spans="1:8" ht="12.75">
      <c r="A6" s="35"/>
      <c r="B6" s="38" t="s">
        <v>77</v>
      </c>
      <c r="C6" s="38" t="s">
        <v>78</v>
      </c>
      <c r="D6" s="38" t="s">
        <v>79</v>
      </c>
      <c r="E6" s="38" t="s">
        <v>1</v>
      </c>
      <c r="F6" s="38" t="s">
        <v>2</v>
      </c>
      <c r="G6" s="37"/>
      <c r="H6" s="39" t="s">
        <v>3</v>
      </c>
    </row>
    <row r="7" spans="1:8" ht="15" customHeight="1">
      <c r="A7" s="39" t="s">
        <v>4</v>
      </c>
      <c r="B7" s="69">
        <v>0</v>
      </c>
      <c r="C7" s="69">
        <v>0</v>
      </c>
      <c r="D7" s="69">
        <v>0</v>
      </c>
      <c r="E7" s="69">
        <v>0</v>
      </c>
      <c r="F7" s="69">
        <v>0</v>
      </c>
      <c r="G7" s="40"/>
      <c r="H7" s="41">
        <f>SUM(B7:F7)</f>
        <v>0</v>
      </c>
    </row>
    <row r="8" spans="1:8" ht="12.75">
      <c r="A8" s="89" t="s">
        <v>5</v>
      </c>
      <c r="B8" s="89"/>
      <c r="C8" s="89"/>
      <c r="D8" s="89"/>
      <c r="E8" s="89"/>
      <c r="F8" s="89"/>
      <c r="G8" s="89"/>
      <c r="H8" s="89"/>
    </row>
    <row r="9" spans="1:8" ht="29.25" customHeight="1" outlineLevel="1">
      <c r="A9" s="39" t="s">
        <v>6</v>
      </c>
      <c r="B9" s="69">
        <v>0</v>
      </c>
      <c r="C9" s="69">
        <v>0</v>
      </c>
      <c r="D9" s="69">
        <v>0</v>
      </c>
      <c r="E9" s="69">
        <v>0</v>
      </c>
      <c r="F9" s="69">
        <v>0</v>
      </c>
      <c r="G9" s="40"/>
      <c r="H9" s="41">
        <f aca="true" t="shared" si="0" ref="H9:H19">SUM(B9:F9)</f>
        <v>0</v>
      </c>
    </row>
    <row r="10" spans="1:8" ht="36" outlineLevel="1">
      <c r="A10" s="43" t="s">
        <v>100</v>
      </c>
      <c r="B10" s="69">
        <v>0</v>
      </c>
      <c r="C10" s="69">
        <v>0</v>
      </c>
      <c r="D10" s="69">
        <v>0</v>
      </c>
      <c r="E10" s="69">
        <v>0</v>
      </c>
      <c r="F10" s="69">
        <v>0</v>
      </c>
      <c r="G10" s="40"/>
      <c r="H10" s="41">
        <f t="shared" si="0"/>
        <v>0</v>
      </c>
    </row>
    <row r="11" spans="1:8" ht="14.25" outlineLevel="1">
      <c r="A11" s="43" t="s">
        <v>7</v>
      </c>
      <c r="B11" s="69">
        <v>0</v>
      </c>
      <c r="C11" s="69">
        <v>0</v>
      </c>
      <c r="D11" s="69">
        <v>0</v>
      </c>
      <c r="E11" s="69">
        <v>0</v>
      </c>
      <c r="F11" s="69">
        <v>0</v>
      </c>
      <c r="G11" s="40"/>
      <c r="H11" s="41">
        <f t="shared" si="0"/>
        <v>0</v>
      </c>
    </row>
    <row r="12" spans="1:8" ht="14.25" outlineLevel="1">
      <c r="A12" s="39" t="s">
        <v>8</v>
      </c>
      <c r="B12" s="69">
        <v>0</v>
      </c>
      <c r="C12" s="69">
        <v>0</v>
      </c>
      <c r="D12" s="69">
        <v>0</v>
      </c>
      <c r="E12" s="69">
        <v>0</v>
      </c>
      <c r="F12" s="69">
        <v>0</v>
      </c>
      <c r="G12" s="40"/>
      <c r="H12" s="41">
        <f t="shared" si="0"/>
        <v>0</v>
      </c>
    </row>
    <row r="13" spans="1:8" ht="39" customHeight="1" outlineLevel="1">
      <c r="A13" s="39" t="s">
        <v>9</v>
      </c>
      <c r="B13" s="69">
        <v>0</v>
      </c>
      <c r="C13" s="69">
        <v>0</v>
      </c>
      <c r="D13" s="69">
        <v>0</v>
      </c>
      <c r="E13" s="69">
        <v>0</v>
      </c>
      <c r="F13" s="69">
        <v>0</v>
      </c>
      <c r="G13" s="40"/>
      <c r="H13" s="41">
        <f t="shared" si="0"/>
        <v>0</v>
      </c>
    </row>
    <row r="14" spans="1:8" ht="14.25" outlineLevel="1">
      <c r="A14" s="39" t="s">
        <v>10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40"/>
      <c r="H14" s="41">
        <f t="shared" si="0"/>
        <v>0</v>
      </c>
    </row>
    <row r="15" spans="1:8" ht="14.25" outlineLevel="1">
      <c r="A15" s="44" t="s">
        <v>71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G15" s="40"/>
      <c r="H15" s="41">
        <f t="shared" si="0"/>
        <v>0</v>
      </c>
    </row>
    <row r="16" spans="1:8" ht="24" outlineLevel="1">
      <c r="A16" s="44" t="s">
        <v>18</v>
      </c>
      <c r="B16" s="69">
        <v>0</v>
      </c>
      <c r="C16" s="69">
        <v>0</v>
      </c>
      <c r="D16" s="69">
        <v>0</v>
      </c>
      <c r="E16" s="69">
        <v>0</v>
      </c>
      <c r="F16" s="69">
        <v>0</v>
      </c>
      <c r="G16" s="40"/>
      <c r="H16" s="41">
        <f t="shared" si="0"/>
        <v>0</v>
      </c>
    </row>
    <row r="17" spans="1:8" ht="33.75" customHeight="1" outlineLevel="1">
      <c r="A17" s="44" t="s">
        <v>19</v>
      </c>
      <c r="B17" s="69">
        <v>0</v>
      </c>
      <c r="C17" s="69">
        <v>0</v>
      </c>
      <c r="D17" s="69">
        <v>0</v>
      </c>
      <c r="E17" s="69">
        <v>0</v>
      </c>
      <c r="F17" s="69">
        <v>0</v>
      </c>
      <c r="G17" s="40"/>
      <c r="H17" s="41">
        <f t="shared" si="0"/>
        <v>0</v>
      </c>
    </row>
    <row r="18" spans="1:8" ht="51" customHeight="1" outlineLevel="1">
      <c r="A18" s="44" t="s">
        <v>20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40"/>
      <c r="H18" s="64">
        <f t="shared" si="0"/>
        <v>0</v>
      </c>
    </row>
    <row r="19" spans="1:8" ht="15" customHeight="1">
      <c r="A19" s="39" t="s">
        <v>11</v>
      </c>
      <c r="B19" s="41">
        <f>B7-(SUM(B8:B17))+B18</f>
        <v>0</v>
      </c>
      <c r="C19" s="41">
        <f>C7-(SUM(C8:C17))+C18</f>
        <v>0</v>
      </c>
      <c r="D19" s="41">
        <f>D7-(SUM(D8:D17))+D18</f>
        <v>0</v>
      </c>
      <c r="E19" s="41">
        <f>E7-(SUM(E8:E17))+E18</f>
        <v>0</v>
      </c>
      <c r="F19" s="41">
        <f>F7-(SUM(F8:F17))+F18</f>
        <v>0</v>
      </c>
      <c r="G19" s="40"/>
      <c r="H19" s="41">
        <f t="shared" si="0"/>
        <v>0</v>
      </c>
    </row>
    <row r="20" spans="1:8" ht="12.75">
      <c r="A20" s="1"/>
      <c r="B20" s="21"/>
      <c r="C20" s="21"/>
      <c r="D20" s="21"/>
      <c r="E20" s="21"/>
      <c r="F20" s="21"/>
      <c r="G20" s="1"/>
      <c r="H20" s="1"/>
    </row>
    <row r="21" spans="1:8" ht="12.75">
      <c r="A21" s="35"/>
      <c r="B21" s="35" t="s">
        <v>76</v>
      </c>
      <c r="C21" s="35" t="s">
        <v>101</v>
      </c>
      <c r="D21" s="35" t="s">
        <v>103</v>
      </c>
      <c r="E21" s="35" t="s">
        <v>104</v>
      </c>
      <c r="F21" s="35" t="s">
        <v>106</v>
      </c>
      <c r="G21" s="50"/>
      <c r="H21" s="35"/>
    </row>
    <row r="22" spans="1:8" ht="15" customHeight="1">
      <c r="A22" s="39" t="s">
        <v>12</v>
      </c>
      <c r="B22" s="72">
        <v>0.58</v>
      </c>
      <c r="C22" s="72">
        <v>0.58</v>
      </c>
      <c r="D22" s="72">
        <v>0.58</v>
      </c>
      <c r="E22" s="72">
        <v>0.58</v>
      </c>
      <c r="F22" s="72">
        <v>0.58</v>
      </c>
      <c r="G22" s="50"/>
      <c r="H22" s="35"/>
    </row>
    <row r="23" spans="1:8" ht="12.75" outlineLevel="1">
      <c r="A23" s="39" t="s">
        <v>95</v>
      </c>
      <c r="B23" s="51">
        <v>12</v>
      </c>
      <c r="C23" s="51">
        <v>12</v>
      </c>
      <c r="D23" s="51">
        <v>12</v>
      </c>
      <c r="E23" s="51">
        <v>12</v>
      </c>
      <c r="F23" s="51">
        <v>12</v>
      </c>
      <c r="G23" s="50"/>
      <c r="H23" s="52"/>
    </row>
    <row r="24" spans="1:8" ht="14.25" outlineLevel="1">
      <c r="A24" s="39" t="s">
        <v>14</v>
      </c>
      <c r="B24" s="41">
        <f>ROUND(((B19/12)*B23),0)</f>
        <v>0</v>
      </c>
      <c r="C24" s="41">
        <f>ROUND(((C19/12)*C23),0)</f>
        <v>0</v>
      </c>
      <c r="D24" s="41">
        <f>ROUND(((D19/12)*D23),0)</f>
        <v>0</v>
      </c>
      <c r="E24" s="41">
        <f>ROUND(((E19/12)*E23),0)</f>
        <v>0</v>
      </c>
      <c r="F24" s="41">
        <f>ROUND(((F19/12)*F23),0)</f>
        <v>0</v>
      </c>
      <c r="G24" s="48"/>
      <c r="H24" s="35"/>
    </row>
    <row r="25" spans="1:8" ht="24" outlineLevel="1">
      <c r="A25" s="39" t="s">
        <v>91</v>
      </c>
      <c r="B25" s="53">
        <f>+B24*B22</f>
        <v>0</v>
      </c>
      <c r="C25" s="53">
        <f>+C24*C22</f>
        <v>0</v>
      </c>
      <c r="D25" s="53">
        <f>+D24*D22</f>
        <v>0</v>
      </c>
      <c r="E25" s="53">
        <f>+E24*E22</f>
        <v>0</v>
      </c>
      <c r="F25" s="53">
        <f>+F24*F22</f>
        <v>0</v>
      </c>
      <c r="G25" s="50"/>
      <c r="H25" s="41">
        <f>SUM(B25:F25)</f>
        <v>0</v>
      </c>
    </row>
    <row r="26" spans="1:8" ht="12.75">
      <c r="A26" s="1"/>
      <c r="B26" s="21"/>
      <c r="C26" s="21"/>
      <c r="D26" s="21"/>
      <c r="E26" s="21"/>
      <c r="F26" s="21"/>
      <c r="G26" s="1"/>
      <c r="H26" s="1"/>
    </row>
    <row r="27" spans="1:8" ht="12.75" outlineLevel="1">
      <c r="A27" s="39" t="s">
        <v>13</v>
      </c>
      <c r="B27" s="72">
        <v>0.58</v>
      </c>
      <c r="C27" s="72">
        <v>0.58</v>
      </c>
      <c r="D27" s="72">
        <v>0.58</v>
      </c>
      <c r="E27" s="72">
        <v>0.58</v>
      </c>
      <c r="F27" s="72">
        <v>0.58</v>
      </c>
      <c r="G27" s="50"/>
      <c r="H27" s="35"/>
    </row>
    <row r="28" spans="1:8" ht="12.75" outlineLevel="1">
      <c r="A28" s="39" t="s">
        <v>94</v>
      </c>
      <c r="B28" s="73">
        <f>12-B23</f>
        <v>0</v>
      </c>
      <c r="C28" s="73">
        <f>12-C23</f>
        <v>0</v>
      </c>
      <c r="D28" s="73">
        <f>12-D23</f>
        <v>0</v>
      </c>
      <c r="E28" s="73">
        <f>12-E23</f>
        <v>0</v>
      </c>
      <c r="F28" s="73">
        <f>12-F23</f>
        <v>0</v>
      </c>
      <c r="G28" s="50"/>
      <c r="H28" s="52"/>
    </row>
    <row r="29" spans="1:8" ht="14.25" outlineLevel="1">
      <c r="A29" s="39" t="s">
        <v>15</v>
      </c>
      <c r="B29" s="41">
        <f>B19-B24</f>
        <v>0</v>
      </c>
      <c r="C29" s="41">
        <f>C19-C24</f>
        <v>0</v>
      </c>
      <c r="D29" s="41">
        <f>D19-D24</f>
        <v>0</v>
      </c>
      <c r="E29" s="41">
        <f>E19-E24</f>
        <v>0</v>
      </c>
      <c r="F29" s="41">
        <f>F19-F24</f>
        <v>0</v>
      </c>
      <c r="G29" s="48"/>
      <c r="H29" s="35"/>
    </row>
    <row r="30" spans="1:8" ht="24">
      <c r="A30" s="39" t="s">
        <v>92</v>
      </c>
      <c r="B30" s="53">
        <f>+B29*B27</f>
        <v>0</v>
      </c>
      <c r="C30" s="53">
        <f>+C29*C27</f>
        <v>0</v>
      </c>
      <c r="D30" s="53">
        <f>+D29*D27</f>
        <v>0</v>
      </c>
      <c r="E30" s="53">
        <f>+E29*E27</f>
        <v>0</v>
      </c>
      <c r="F30" s="53">
        <f>+F29*F27</f>
        <v>0</v>
      </c>
      <c r="G30" s="50"/>
      <c r="H30" s="41">
        <f>SUM(B30:F30)</f>
        <v>0</v>
      </c>
    </row>
    <row r="31" spans="1:8" ht="12.75">
      <c r="A31" s="1"/>
      <c r="B31" s="21"/>
      <c r="C31" s="21"/>
      <c r="D31" s="21"/>
      <c r="E31" s="21"/>
      <c r="F31" s="21"/>
      <c r="G31" s="1"/>
      <c r="H31" s="1"/>
    </row>
    <row r="32" spans="1:8" ht="15" customHeight="1">
      <c r="A32" s="39" t="s">
        <v>93</v>
      </c>
      <c r="B32" s="41">
        <f>ROUND((+B25+B30),0)</f>
        <v>0</v>
      </c>
      <c r="C32" s="41">
        <f>ROUND((+C25+C30),0)</f>
        <v>0</v>
      </c>
      <c r="D32" s="41">
        <f>ROUND((+D25+D30),0)</f>
        <v>0</v>
      </c>
      <c r="E32" s="41">
        <f>ROUND((+E25+E30),0)</f>
        <v>0</v>
      </c>
      <c r="F32" s="41">
        <f>ROUND((+F25+F30),0)</f>
        <v>0</v>
      </c>
      <c r="G32" s="48"/>
      <c r="H32" s="53">
        <f>SUM(B32:F32)</f>
        <v>0</v>
      </c>
    </row>
    <row r="33" spans="1:8" ht="12.75">
      <c r="A33" s="1"/>
      <c r="B33" s="21"/>
      <c r="C33" s="21"/>
      <c r="D33" s="21"/>
      <c r="E33" s="21"/>
      <c r="F33" s="21"/>
      <c r="G33" s="1"/>
      <c r="H33" s="1"/>
    </row>
    <row r="34" spans="1:8" ht="15" customHeight="1">
      <c r="A34" s="39" t="s">
        <v>17</v>
      </c>
      <c r="B34" s="53">
        <f>B7+B32</f>
        <v>0</v>
      </c>
      <c r="C34" s="53">
        <f>C7+C32</f>
        <v>0</v>
      </c>
      <c r="D34" s="53">
        <f>D7+D32</f>
        <v>0</v>
      </c>
      <c r="E34" s="53">
        <f>E7+E32</f>
        <v>0</v>
      </c>
      <c r="F34" s="53">
        <f>F7+F32</f>
        <v>0</v>
      </c>
      <c r="G34" s="48"/>
      <c r="H34" s="53">
        <f>SUM(B34:F34)</f>
        <v>0</v>
      </c>
    </row>
    <row r="35" spans="1:8" ht="12.75">
      <c r="A35" s="35"/>
      <c r="B35" s="36"/>
      <c r="C35" s="36"/>
      <c r="D35" s="36"/>
      <c r="E35" s="36"/>
      <c r="F35" s="36"/>
      <c r="G35" s="37"/>
      <c r="H35" s="35"/>
    </row>
    <row r="36" spans="1:8" ht="12.75">
      <c r="A36" s="1"/>
      <c r="B36" s="21"/>
      <c r="C36" s="21"/>
      <c r="D36" s="21"/>
      <c r="E36" s="21"/>
      <c r="F36" s="21"/>
      <c r="G36" s="1"/>
      <c r="H36" s="1"/>
    </row>
    <row r="37" spans="1:10" ht="12.75">
      <c r="A37" s="1" t="s">
        <v>23</v>
      </c>
      <c r="B37" s="74">
        <f>B7-B17</f>
        <v>0</v>
      </c>
      <c r="C37" s="74">
        <f>C7-C17</f>
        <v>0</v>
      </c>
      <c r="D37" s="74">
        <f>D7-D17</f>
        <v>0</v>
      </c>
      <c r="E37" s="74">
        <f>E7-E17</f>
        <v>0</v>
      </c>
      <c r="F37" s="74">
        <f>F7-F17</f>
        <v>0</v>
      </c>
      <c r="G37" s="1"/>
      <c r="H37" s="75">
        <f>SUM(B37:F37)</f>
        <v>0</v>
      </c>
      <c r="J37" s="47"/>
    </row>
    <row r="39" spans="1:8" ht="15">
      <c r="A39" s="94" t="s">
        <v>69</v>
      </c>
      <c r="B39" s="94"/>
      <c r="C39" s="94"/>
      <c r="D39" s="94"/>
      <c r="E39" s="94"/>
      <c r="F39" s="94"/>
      <c r="G39" s="94"/>
      <c r="H39" s="94"/>
    </row>
    <row r="41" spans="1:8" ht="12.75">
      <c r="A41" s="35"/>
      <c r="B41" s="38" t="s">
        <v>77</v>
      </c>
      <c r="C41" s="38" t="s">
        <v>78</v>
      </c>
      <c r="D41" s="38" t="s">
        <v>79</v>
      </c>
      <c r="E41" s="38" t="s">
        <v>1</v>
      </c>
      <c r="F41" s="38" t="s">
        <v>2</v>
      </c>
      <c r="G41" s="37"/>
      <c r="H41" s="39" t="s">
        <v>3</v>
      </c>
    </row>
    <row r="42" spans="1:8" ht="14.25">
      <c r="A42" s="39" t="s">
        <v>4</v>
      </c>
      <c r="B42" s="69">
        <v>0</v>
      </c>
      <c r="C42" s="69">
        <v>0</v>
      </c>
      <c r="D42" s="69">
        <v>0</v>
      </c>
      <c r="E42" s="69">
        <v>0</v>
      </c>
      <c r="F42" s="69">
        <v>0</v>
      </c>
      <c r="G42" s="40"/>
      <c r="H42" s="41">
        <f>SUM(B42:F42)</f>
        <v>0</v>
      </c>
    </row>
    <row r="43" spans="1:8" ht="12.75">
      <c r="A43" s="89" t="s">
        <v>5</v>
      </c>
      <c r="B43" s="89"/>
      <c r="C43" s="89"/>
      <c r="D43" s="89"/>
      <c r="E43" s="89"/>
      <c r="F43" s="89"/>
      <c r="G43" s="89"/>
      <c r="H43" s="89"/>
    </row>
    <row r="44" spans="1:8" ht="14.25" outlineLevel="1">
      <c r="A44" s="39" t="s">
        <v>6</v>
      </c>
      <c r="B44" s="69">
        <v>0</v>
      </c>
      <c r="C44" s="69">
        <v>0</v>
      </c>
      <c r="D44" s="69">
        <v>0</v>
      </c>
      <c r="E44" s="69">
        <v>0</v>
      </c>
      <c r="F44" s="69">
        <v>0</v>
      </c>
      <c r="G44" s="40"/>
      <c r="H44" s="41">
        <f aca="true" t="shared" si="1" ref="H44:H54">SUM(B44:F44)</f>
        <v>0</v>
      </c>
    </row>
    <row r="45" spans="1:8" ht="36" outlineLevel="1">
      <c r="A45" s="43" t="s">
        <v>100</v>
      </c>
      <c r="B45" s="69">
        <v>0</v>
      </c>
      <c r="C45" s="69">
        <v>0</v>
      </c>
      <c r="D45" s="69">
        <v>0</v>
      </c>
      <c r="E45" s="69">
        <v>0</v>
      </c>
      <c r="F45" s="69">
        <v>0</v>
      </c>
      <c r="G45" s="40"/>
      <c r="H45" s="41">
        <f t="shared" si="1"/>
        <v>0</v>
      </c>
    </row>
    <row r="46" spans="1:8" ht="14.25" outlineLevel="1">
      <c r="A46" s="43" t="s">
        <v>7</v>
      </c>
      <c r="B46" s="69">
        <v>0</v>
      </c>
      <c r="C46" s="69">
        <v>0</v>
      </c>
      <c r="D46" s="69">
        <v>0</v>
      </c>
      <c r="E46" s="69">
        <v>0</v>
      </c>
      <c r="F46" s="69">
        <v>0</v>
      </c>
      <c r="G46" s="40"/>
      <c r="H46" s="41">
        <f t="shared" si="1"/>
        <v>0</v>
      </c>
    </row>
    <row r="47" spans="1:8" ht="14.25" outlineLevel="1">
      <c r="A47" s="39" t="s">
        <v>8</v>
      </c>
      <c r="B47" s="69">
        <v>0</v>
      </c>
      <c r="C47" s="69">
        <v>0</v>
      </c>
      <c r="D47" s="69">
        <v>0</v>
      </c>
      <c r="E47" s="69">
        <v>0</v>
      </c>
      <c r="F47" s="69">
        <v>0</v>
      </c>
      <c r="G47" s="40"/>
      <c r="H47" s="41">
        <f t="shared" si="1"/>
        <v>0</v>
      </c>
    </row>
    <row r="48" spans="1:8" ht="24" outlineLevel="1">
      <c r="A48" s="39" t="s">
        <v>9</v>
      </c>
      <c r="B48" s="69">
        <v>0</v>
      </c>
      <c r="C48" s="69">
        <v>0</v>
      </c>
      <c r="D48" s="69">
        <v>0</v>
      </c>
      <c r="E48" s="69">
        <v>0</v>
      </c>
      <c r="F48" s="69">
        <v>0</v>
      </c>
      <c r="G48" s="40"/>
      <c r="H48" s="41">
        <f t="shared" si="1"/>
        <v>0</v>
      </c>
    </row>
    <row r="49" spans="1:8" ht="14.25" outlineLevel="1">
      <c r="A49" s="39" t="s">
        <v>10</v>
      </c>
      <c r="B49" s="69">
        <v>0</v>
      </c>
      <c r="C49" s="69">
        <v>0</v>
      </c>
      <c r="D49" s="69">
        <v>0</v>
      </c>
      <c r="E49" s="69">
        <v>0</v>
      </c>
      <c r="F49" s="69">
        <v>0</v>
      </c>
      <c r="G49" s="40"/>
      <c r="H49" s="41">
        <f t="shared" si="1"/>
        <v>0</v>
      </c>
    </row>
    <row r="50" spans="1:8" ht="14.25" outlineLevel="1">
      <c r="A50" s="44" t="s">
        <v>71</v>
      </c>
      <c r="B50" s="69">
        <v>0</v>
      </c>
      <c r="C50" s="69">
        <v>0</v>
      </c>
      <c r="D50" s="69">
        <v>0</v>
      </c>
      <c r="E50" s="69">
        <v>0</v>
      </c>
      <c r="F50" s="69">
        <v>0</v>
      </c>
      <c r="G50" s="40"/>
      <c r="H50" s="41">
        <f t="shared" si="1"/>
        <v>0</v>
      </c>
    </row>
    <row r="51" spans="1:8" ht="24" outlineLevel="1">
      <c r="A51" s="44" t="s">
        <v>18</v>
      </c>
      <c r="B51" s="69">
        <v>0</v>
      </c>
      <c r="C51" s="69">
        <v>0</v>
      </c>
      <c r="D51" s="69">
        <v>0</v>
      </c>
      <c r="E51" s="69">
        <v>0</v>
      </c>
      <c r="F51" s="69">
        <v>0</v>
      </c>
      <c r="G51" s="40"/>
      <c r="H51" s="41">
        <f t="shared" si="1"/>
        <v>0</v>
      </c>
    </row>
    <row r="52" spans="1:8" ht="24" outlineLevel="1">
      <c r="A52" s="44" t="s">
        <v>19</v>
      </c>
      <c r="B52" s="69">
        <v>0</v>
      </c>
      <c r="C52" s="69">
        <v>0</v>
      </c>
      <c r="D52" s="69">
        <v>0</v>
      </c>
      <c r="E52" s="69">
        <v>0</v>
      </c>
      <c r="F52" s="69">
        <v>0</v>
      </c>
      <c r="G52" s="40"/>
      <c r="H52" s="41">
        <f t="shared" si="1"/>
        <v>0</v>
      </c>
    </row>
    <row r="53" spans="1:8" ht="36" outlineLevel="1">
      <c r="A53" s="44" t="s">
        <v>20</v>
      </c>
      <c r="B53" s="70">
        <v>0</v>
      </c>
      <c r="C53" s="70">
        <v>0</v>
      </c>
      <c r="D53" s="70">
        <v>0</v>
      </c>
      <c r="E53" s="70">
        <v>0</v>
      </c>
      <c r="F53" s="70">
        <v>0</v>
      </c>
      <c r="G53" s="40"/>
      <c r="H53" s="64">
        <f t="shared" si="1"/>
        <v>0</v>
      </c>
    </row>
    <row r="54" spans="1:8" ht="14.25">
      <c r="A54" s="39" t="s">
        <v>11</v>
      </c>
      <c r="B54" s="41">
        <f>B42-(SUM(B43:B52))+B53</f>
        <v>0</v>
      </c>
      <c r="C54" s="41">
        <f>C42-(SUM(C43:C52))+C53</f>
        <v>0</v>
      </c>
      <c r="D54" s="41">
        <f>D42-(SUM(D43:D52))+D53</f>
        <v>0</v>
      </c>
      <c r="E54" s="41">
        <f>E42-(SUM(E43:E52))+E53</f>
        <v>0</v>
      </c>
      <c r="F54" s="41">
        <f>F42-(SUM(F43:F52))+F53</f>
        <v>0</v>
      </c>
      <c r="G54" s="40"/>
      <c r="H54" s="41">
        <f t="shared" si="1"/>
        <v>0</v>
      </c>
    </row>
    <row r="55" spans="1:8" ht="12.75">
      <c r="A55" s="1"/>
      <c r="B55" s="21"/>
      <c r="C55" s="21"/>
      <c r="D55" s="21"/>
      <c r="E55" s="21"/>
      <c r="F55" s="21"/>
      <c r="G55" s="1"/>
      <c r="H55" s="1"/>
    </row>
    <row r="56" spans="1:8" ht="12.75">
      <c r="A56" s="35"/>
      <c r="B56" s="35" t="s">
        <v>76</v>
      </c>
      <c r="C56" s="35" t="s">
        <v>101</v>
      </c>
      <c r="D56" s="35" t="s">
        <v>103</v>
      </c>
      <c r="E56" s="35" t="s">
        <v>104</v>
      </c>
      <c r="F56" s="35" t="s">
        <v>106</v>
      </c>
      <c r="G56" s="50"/>
      <c r="H56" s="35"/>
    </row>
    <row r="57" spans="1:8" ht="12.75">
      <c r="A57" s="39" t="s">
        <v>12</v>
      </c>
      <c r="B57" s="72">
        <v>0.58</v>
      </c>
      <c r="C57" s="72">
        <v>0.58</v>
      </c>
      <c r="D57" s="72">
        <v>0.58</v>
      </c>
      <c r="E57" s="72">
        <v>0.58</v>
      </c>
      <c r="F57" s="72">
        <v>0.58</v>
      </c>
      <c r="G57" s="50"/>
      <c r="H57" s="35"/>
    </row>
    <row r="58" spans="1:8" ht="12.75" outlineLevel="1">
      <c r="A58" s="39" t="s">
        <v>95</v>
      </c>
      <c r="B58" s="51">
        <v>12</v>
      </c>
      <c r="C58" s="51">
        <v>12</v>
      </c>
      <c r="D58" s="51">
        <v>12</v>
      </c>
      <c r="E58" s="51">
        <v>12</v>
      </c>
      <c r="F58" s="51">
        <v>12</v>
      </c>
      <c r="G58" s="50"/>
      <c r="H58" s="52"/>
    </row>
    <row r="59" spans="1:8" ht="14.25" outlineLevel="1">
      <c r="A59" s="39" t="s">
        <v>14</v>
      </c>
      <c r="B59" s="41">
        <f>ROUND(((B54/12)*B58),0)</f>
        <v>0</v>
      </c>
      <c r="C59" s="41">
        <f>ROUND(((C54/12)*C58),0)</f>
        <v>0</v>
      </c>
      <c r="D59" s="41">
        <f>ROUND(((D54/12)*D58),0)</f>
        <v>0</v>
      </c>
      <c r="E59" s="41">
        <f>ROUND(((E54/12)*E58),0)</f>
        <v>0</v>
      </c>
      <c r="F59" s="41">
        <f>ROUND(((F54/12)*F58),0)</f>
        <v>0</v>
      </c>
      <c r="G59" s="48"/>
      <c r="H59" s="35"/>
    </row>
    <row r="60" spans="1:8" ht="24">
      <c r="A60" s="39" t="s">
        <v>91</v>
      </c>
      <c r="B60" s="53">
        <f>+B59*B57</f>
        <v>0</v>
      </c>
      <c r="C60" s="53">
        <f>+C59*C57</f>
        <v>0</v>
      </c>
      <c r="D60" s="53">
        <f>+D59*D57</f>
        <v>0</v>
      </c>
      <c r="E60" s="53">
        <f>+E59*E57</f>
        <v>0</v>
      </c>
      <c r="F60" s="53">
        <f>+F59*F57</f>
        <v>0</v>
      </c>
      <c r="G60" s="50"/>
      <c r="H60" s="41">
        <f>SUM(B60:F60)</f>
        <v>0</v>
      </c>
    </row>
    <row r="61" spans="1:8" ht="12.75">
      <c r="A61" s="1"/>
      <c r="B61" s="21"/>
      <c r="C61" s="21"/>
      <c r="D61" s="21"/>
      <c r="E61" s="21"/>
      <c r="F61" s="21"/>
      <c r="G61" s="1"/>
      <c r="H61" s="1"/>
    </row>
    <row r="62" spans="1:8" ht="12.75" outlineLevel="1">
      <c r="A62" s="39" t="s">
        <v>13</v>
      </c>
      <c r="B62" s="72">
        <v>0.58</v>
      </c>
      <c r="C62" s="72">
        <v>0.58</v>
      </c>
      <c r="D62" s="72">
        <v>0.58</v>
      </c>
      <c r="E62" s="72">
        <v>0.58</v>
      </c>
      <c r="F62" s="72">
        <v>0.58</v>
      </c>
      <c r="G62" s="50"/>
      <c r="H62" s="35"/>
    </row>
    <row r="63" spans="1:8" ht="12.75" outlineLevel="1">
      <c r="A63" s="39" t="s">
        <v>94</v>
      </c>
      <c r="B63" s="73">
        <f>12-B58</f>
        <v>0</v>
      </c>
      <c r="C63" s="73">
        <f>12-C58</f>
        <v>0</v>
      </c>
      <c r="D63" s="73">
        <f>12-D58</f>
        <v>0</v>
      </c>
      <c r="E63" s="73">
        <f>12-E58</f>
        <v>0</v>
      </c>
      <c r="F63" s="73">
        <f>12-F58</f>
        <v>0</v>
      </c>
      <c r="G63" s="50"/>
      <c r="H63" s="52"/>
    </row>
    <row r="64" spans="1:8" ht="14.25" outlineLevel="1">
      <c r="A64" s="39" t="s">
        <v>15</v>
      </c>
      <c r="B64" s="41">
        <f>B54-B59</f>
        <v>0</v>
      </c>
      <c r="C64" s="41">
        <f>C54-C59</f>
        <v>0</v>
      </c>
      <c r="D64" s="41">
        <f>D54-D59</f>
        <v>0</v>
      </c>
      <c r="E64" s="41">
        <f>E54-E59</f>
        <v>0</v>
      </c>
      <c r="F64" s="41">
        <f>F54-F59</f>
        <v>0</v>
      </c>
      <c r="G64" s="48"/>
      <c r="H64" s="35"/>
    </row>
    <row r="65" spans="1:8" ht="24" outlineLevel="1">
      <c r="A65" s="39" t="s">
        <v>92</v>
      </c>
      <c r="B65" s="53">
        <f>+B64*B62</f>
        <v>0</v>
      </c>
      <c r="C65" s="53">
        <f>+C64*C62</f>
        <v>0</v>
      </c>
      <c r="D65" s="53">
        <f>+D64*D62</f>
        <v>0</v>
      </c>
      <c r="E65" s="53">
        <f>+E64*E62</f>
        <v>0</v>
      </c>
      <c r="F65" s="53">
        <f>+F64*F62</f>
        <v>0</v>
      </c>
      <c r="G65" s="50"/>
      <c r="H65" s="41">
        <f>SUM(B65:F65)</f>
        <v>0</v>
      </c>
    </row>
    <row r="66" spans="1:8" ht="14.25">
      <c r="A66" s="35"/>
      <c r="B66" s="36"/>
      <c r="C66" s="36"/>
      <c r="D66" s="36"/>
      <c r="E66" s="36"/>
      <c r="F66" s="36"/>
      <c r="G66" s="40"/>
      <c r="H66" s="35"/>
    </row>
    <row r="67" spans="1:8" ht="15">
      <c r="A67" s="39" t="s">
        <v>93</v>
      </c>
      <c r="B67" s="41">
        <f>ROUND((+B60+B65),0)</f>
        <v>0</v>
      </c>
      <c r="C67" s="41">
        <f>ROUND((C59*C57),0)+ROUND((C64*C62),0)</f>
        <v>0</v>
      </c>
      <c r="D67" s="41">
        <f>ROUND((D59*D57),0)+ROUND((D64*D62),0)</f>
        <v>0</v>
      </c>
      <c r="E67" s="41">
        <f>ROUND((E59*E57),0)+ROUND((E64*E62),0)</f>
        <v>0</v>
      </c>
      <c r="F67" s="41">
        <f>ROUND((F59*F57),0)+ROUND((F64*F62),0)</f>
        <v>0</v>
      </c>
      <c r="G67" s="48"/>
      <c r="H67" s="53">
        <f>SUM(B67:F67)</f>
        <v>0</v>
      </c>
    </row>
    <row r="68" spans="1:8" ht="12.75">
      <c r="A68" s="35"/>
      <c r="B68" s="36"/>
      <c r="C68" s="36"/>
      <c r="D68" s="36"/>
      <c r="E68" s="36"/>
      <c r="F68" s="36"/>
      <c r="G68" s="37"/>
      <c r="H68" s="35"/>
    </row>
    <row r="69" spans="1:8" ht="15">
      <c r="A69" s="39" t="s">
        <v>17</v>
      </c>
      <c r="B69" s="53">
        <f>B42+B67</f>
        <v>0</v>
      </c>
      <c r="C69" s="53">
        <f>C42+C67</f>
        <v>0</v>
      </c>
      <c r="D69" s="53">
        <f>D42+D67</f>
        <v>0</v>
      </c>
      <c r="E69" s="53">
        <f>E42+E67</f>
        <v>0</v>
      </c>
      <c r="F69" s="53">
        <f>F42+F67</f>
        <v>0</v>
      </c>
      <c r="G69" s="48"/>
      <c r="H69" s="53">
        <f>SUM(B69:F69)</f>
        <v>0</v>
      </c>
    </row>
    <row r="70" spans="1:8" ht="12.75">
      <c r="A70" s="35"/>
      <c r="B70" s="36"/>
      <c r="C70" s="36"/>
      <c r="D70" s="36"/>
      <c r="E70" s="36"/>
      <c r="F70" s="36"/>
      <c r="G70" s="37"/>
      <c r="H70" s="35"/>
    </row>
    <row r="71" spans="1:8" ht="12.75">
      <c r="A71" s="1"/>
      <c r="B71" s="21"/>
      <c r="C71" s="21"/>
      <c r="D71" s="21"/>
      <c r="E71" s="21"/>
      <c r="F71" s="21"/>
      <c r="G71" s="1"/>
      <c r="H71" s="1"/>
    </row>
    <row r="72" spans="1:10" ht="12.75">
      <c r="A72" s="1" t="s">
        <v>23</v>
      </c>
      <c r="B72" s="74">
        <f>B42-B52</f>
        <v>0</v>
      </c>
      <c r="C72" s="74">
        <f>C42-C52</f>
        <v>0</v>
      </c>
      <c r="D72" s="74">
        <f>D42-D52</f>
        <v>0</v>
      </c>
      <c r="E72" s="74">
        <f>E42-E52</f>
        <v>0</v>
      </c>
      <c r="F72" s="74">
        <f>F42-F52</f>
        <v>0</v>
      </c>
      <c r="G72" s="1"/>
      <c r="H72" s="75">
        <f>SUM(B72:F72)</f>
        <v>0</v>
      </c>
      <c r="J72" s="47"/>
    </row>
    <row r="74" spans="1:8" ht="15">
      <c r="A74" s="94" t="s">
        <v>70</v>
      </c>
      <c r="B74" s="94"/>
      <c r="C74" s="94"/>
      <c r="D74" s="94"/>
      <c r="E74" s="94"/>
      <c r="F74" s="94"/>
      <c r="G74" s="94"/>
      <c r="H74" s="94"/>
    </row>
    <row r="76" spans="1:8" ht="12.75">
      <c r="A76" s="35"/>
      <c r="B76" s="38" t="s">
        <v>77</v>
      </c>
      <c r="C76" s="38" t="s">
        <v>78</v>
      </c>
      <c r="D76" s="38" t="s">
        <v>79</v>
      </c>
      <c r="E76" s="38" t="s">
        <v>1</v>
      </c>
      <c r="F76" s="38" t="s">
        <v>2</v>
      </c>
      <c r="G76" s="37"/>
      <c r="H76" s="39" t="s">
        <v>3</v>
      </c>
    </row>
    <row r="77" spans="1:8" ht="14.25">
      <c r="A77" s="39" t="s">
        <v>4</v>
      </c>
      <c r="B77" s="69">
        <v>0</v>
      </c>
      <c r="C77" s="69">
        <v>0</v>
      </c>
      <c r="D77" s="69">
        <v>0</v>
      </c>
      <c r="E77" s="69">
        <v>0</v>
      </c>
      <c r="F77" s="69">
        <v>0</v>
      </c>
      <c r="G77" s="40"/>
      <c r="H77" s="41">
        <f>SUM(B77:F77)</f>
        <v>0</v>
      </c>
    </row>
    <row r="78" spans="1:8" ht="12.75">
      <c r="A78" s="89" t="s">
        <v>5</v>
      </c>
      <c r="B78" s="89"/>
      <c r="C78" s="89"/>
      <c r="D78" s="89"/>
      <c r="E78" s="89"/>
      <c r="F78" s="89"/>
      <c r="G78" s="89"/>
      <c r="H78" s="89"/>
    </row>
    <row r="79" spans="1:8" ht="14.25" outlineLevel="1">
      <c r="A79" s="39" t="s">
        <v>6</v>
      </c>
      <c r="B79" s="69">
        <v>0</v>
      </c>
      <c r="C79" s="69">
        <v>0</v>
      </c>
      <c r="D79" s="69">
        <v>0</v>
      </c>
      <c r="E79" s="69">
        <v>0</v>
      </c>
      <c r="F79" s="69">
        <v>0</v>
      </c>
      <c r="G79" s="40"/>
      <c r="H79" s="41">
        <f aca="true" t="shared" si="2" ref="H79:H89">SUM(B79:F79)</f>
        <v>0</v>
      </c>
    </row>
    <row r="80" spans="1:8" ht="36" outlineLevel="1">
      <c r="A80" s="43" t="s">
        <v>100</v>
      </c>
      <c r="B80" s="69">
        <v>0</v>
      </c>
      <c r="C80" s="69">
        <v>0</v>
      </c>
      <c r="D80" s="69">
        <v>0</v>
      </c>
      <c r="E80" s="69">
        <v>0</v>
      </c>
      <c r="F80" s="69">
        <v>0</v>
      </c>
      <c r="G80" s="40"/>
      <c r="H80" s="41">
        <f t="shared" si="2"/>
        <v>0</v>
      </c>
    </row>
    <row r="81" spans="1:8" ht="14.25" outlineLevel="1">
      <c r="A81" s="43" t="s">
        <v>7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40"/>
      <c r="H81" s="41">
        <f t="shared" si="2"/>
        <v>0</v>
      </c>
    </row>
    <row r="82" spans="1:8" ht="14.25" outlineLevel="1">
      <c r="A82" s="39" t="s">
        <v>8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40"/>
      <c r="H82" s="41">
        <f t="shared" si="2"/>
        <v>0</v>
      </c>
    </row>
    <row r="83" spans="1:8" ht="24" outlineLevel="1">
      <c r="A83" s="39" t="s">
        <v>9</v>
      </c>
      <c r="B83" s="69">
        <v>0</v>
      </c>
      <c r="C83" s="69">
        <v>0</v>
      </c>
      <c r="D83" s="69">
        <v>0</v>
      </c>
      <c r="E83" s="69">
        <v>0</v>
      </c>
      <c r="F83" s="69">
        <v>0</v>
      </c>
      <c r="G83" s="40"/>
      <c r="H83" s="41">
        <f t="shared" si="2"/>
        <v>0</v>
      </c>
    </row>
    <row r="84" spans="1:8" ht="14.25" outlineLevel="1">
      <c r="A84" s="39" t="s">
        <v>10</v>
      </c>
      <c r="B84" s="69">
        <v>0</v>
      </c>
      <c r="C84" s="69">
        <v>0</v>
      </c>
      <c r="D84" s="69">
        <v>0</v>
      </c>
      <c r="E84" s="69">
        <v>0</v>
      </c>
      <c r="F84" s="69">
        <v>0</v>
      </c>
      <c r="G84" s="40"/>
      <c r="H84" s="41">
        <f t="shared" si="2"/>
        <v>0</v>
      </c>
    </row>
    <row r="85" spans="1:8" ht="14.25" outlineLevel="1">
      <c r="A85" s="44" t="s">
        <v>71</v>
      </c>
      <c r="B85" s="69">
        <v>0</v>
      </c>
      <c r="C85" s="69">
        <v>0</v>
      </c>
      <c r="D85" s="69">
        <v>0</v>
      </c>
      <c r="E85" s="69">
        <v>0</v>
      </c>
      <c r="F85" s="69">
        <v>0</v>
      </c>
      <c r="G85" s="40"/>
      <c r="H85" s="41">
        <f t="shared" si="2"/>
        <v>0</v>
      </c>
    </row>
    <row r="86" spans="1:8" ht="24" outlineLevel="1">
      <c r="A86" s="44" t="s">
        <v>18</v>
      </c>
      <c r="B86" s="69">
        <v>0</v>
      </c>
      <c r="C86" s="69">
        <v>0</v>
      </c>
      <c r="D86" s="69">
        <v>0</v>
      </c>
      <c r="E86" s="69">
        <v>0</v>
      </c>
      <c r="F86" s="69">
        <v>0</v>
      </c>
      <c r="G86" s="40"/>
      <c r="H86" s="41">
        <f t="shared" si="2"/>
        <v>0</v>
      </c>
    </row>
    <row r="87" spans="1:8" ht="24" outlineLevel="1">
      <c r="A87" s="44" t="s">
        <v>19</v>
      </c>
      <c r="B87" s="69">
        <v>0</v>
      </c>
      <c r="C87" s="69">
        <v>0</v>
      </c>
      <c r="D87" s="69">
        <v>0</v>
      </c>
      <c r="E87" s="69">
        <v>0</v>
      </c>
      <c r="F87" s="69">
        <v>0</v>
      </c>
      <c r="G87" s="40"/>
      <c r="H87" s="41">
        <f t="shared" si="2"/>
        <v>0</v>
      </c>
    </row>
    <row r="88" spans="1:8" ht="36" outlineLevel="1">
      <c r="A88" s="44" t="s">
        <v>20</v>
      </c>
      <c r="B88" s="70">
        <v>0</v>
      </c>
      <c r="C88" s="70">
        <v>0</v>
      </c>
      <c r="D88" s="70">
        <v>0</v>
      </c>
      <c r="E88" s="70">
        <v>0</v>
      </c>
      <c r="F88" s="70">
        <v>0</v>
      </c>
      <c r="G88" s="40"/>
      <c r="H88" s="64">
        <f t="shared" si="2"/>
        <v>0</v>
      </c>
    </row>
    <row r="89" spans="1:8" ht="14.25">
      <c r="A89" s="39" t="s">
        <v>11</v>
      </c>
      <c r="B89" s="41">
        <f>B77-(SUM(B78:B87))+B88</f>
        <v>0</v>
      </c>
      <c r="C89" s="41">
        <f>C77-(SUM(C78:C87))+C88</f>
        <v>0</v>
      </c>
      <c r="D89" s="41">
        <f>D77-(SUM(D78:D87))+D88</f>
        <v>0</v>
      </c>
      <c r="E89" s="41">
        <f>E77-(SUM(E78:E87))+E88</f>
        <v>0</v>
      </c>
      <c r="F89" s="41">
        <f>F77-(SUM(F78:F87))+F88</f>
        <v>0</v>
      </c>
      <c r="G89" s="40"/>
      <c r="H89" s="41">
        <f t="shared" si="2"/>
        <v>0</v>
      </c>
    </row>
    <row r="90" spans="1:8" ht="12.75">
      <c r="A90" s="1"/>
      <c r="B90" s="21"/>
      <c r="C90" s="21"/>
      <c r="D90" s="21"/>
      <c r="E90" s="21"/>
      <c r="F90" s="21"/>
      <c r="G90" s="1"/>
      <c r="H90" s="1"/>
    </row>
    <row r="91" spans="1:8" ht="12.75">
      <c r="A91" s="35"/>
      <c r="B91" s="35" t="s">
        <v>76</v>
      </c>
      <c r="C91" s="35" t="s">
        <v>101</v>
      </c>
      <c r="D91" s="35" t="s">
        <v>103</v>
      </c>
      <c r="E91" s="35" t="s">
        <v>104</v>
      </c>
      <c r="F91" s="35" t="s">
        <v>106</v>
      </c>
      <c r="G91" s="50"/>
      <c r="H91" s="35"/>
    </row>
    <row r="92" spans="1:8" ht="12.75">
      <c r="A92" s="39" t="s">
        <v>12</v>
      </c>
      <c r="B92" s="72">
        <v>0.58</v>
      </c>
      <c r="C92" s="72">
        <v>0.58</v>
      </c>
      <c r="D92" s="72">
        <v>0.58</v>
      </c>
      <c r="E92" s="72">
        <v>0.58</v>
      </c>
      <c r="F92" s="72">
        <v>0.58</v>
      </c>
      <c r="G92" s="50"/>
      <c r="H92" s="35"/>
    </row>
    <row r="93" spans="1:8" ht="12.75" outlineLevel="1">
      <c r="A93" s="39" t="s">
        <v>95</v>
      </c>
      <c r="B93" s="51">
        <v>12</v>
      </c>
      <c r="C93" s="51">
        <v>12</v>
      </c>
      <c r="D93" s="51">
        <v>12</v>
      </c>
      <c r="E93" s="51">
        <v>12</v>
      </c>
      <c r="F93" s="51">
        <v>12</v>
      </c>
      <c r="G93" s="50"/>
      <c r="H93" s="52"/>
    </row>
    <row r="94" spans="1:8" ht="14.25" outlineLevel="1">
      <c r="A94" s="39" t="s">
        <v>14</v>
      </c>
      <c r="B94" s="41">
        <f>ROUND(((B89/12)*B93),0)</f>
        <v>0</v>
      </c>
      <c r="C94" s="41">
        <f>ROUND(((C89/12)*C93),0)</f>
        <v>0</v>
      </c>
      <c r="D94" s="41">
        <f>ROUND(((D89/12)*D93),0)</f>
        <v>0</v>
      </c>
      <c r="E94" s="41">
        <f>ROUND(((E89/12)*E93),0)</f>
        <v>0</v>
      </c>
      <c r="F94" s="41">
        <f>ROUND(((F89/12)*F93),0)</f>
        <v>0</v>
      </c>
      <c r="G94" s="48"/>
      <c r="H94" s="35"/>
    </row>
    <row r="95" spans="1:8" ht="24" outlineLevel="1">
      <c r="A95" s="39" t="s">
        <v>91</v>
      </c>
      <c r="B95" s="53">
        <f>+B94*B92</f>
        <v>0</v>
      </c>
      <c r="C95" s="53">
        <f>+C94*C92</f>
        <v>0</v>
      </c>
      <c r="D95" s="53">
        <f>+D94*D92</f>
        <v>0</v>
      </c>
      <c r="E95" s="53">
        <f>+E94*E92</f>
        <v>0</v>
      </c>
      <c r="F95" s="53">
        <f>+F94*F92</f>
        <v>0</v>
      </c>
      <c r="G95" s="50"/>
      <c r="H95" s="41">
        <f>SUM(B95:F95)</f>
        <v>0</v>
      </c>
    </row>
    <row r="96" spans="1:8" ht="12.75">
      <c r="A96" s="1"/>
      <c r="B96" s="21"/>
      <c r="C96" s="21"/>
      <c r="D96" s="21"/>
      <c r="E96" s="21"/>
      <c r="F96" s="21"/>
      <c r="G96" s="1"/>
      <c r="H96" s="1"/>
    </row>
    <row r="97" spans="1:8" ht="12.75" outlineLevel="1">
      <c r="A97" s="39" t="s">
        <v>13</v>
      </c>
      <c r="B97" s="72">
        <v>0.58</v>
      </c>
      <c r="C97" s="72">
        <v>0.58</v>
      </c>
      <c r="D97" s="72">
        <v>0.58</v>
      </c>
      <c r="E97" s="72">
        <v>0.58</v>
      </c>
      <c r="F97" s="72">
        <v>0.58</v>
      </c>
      <c r="G97" s="50"/>
      <c r="H97" s="35"/>
    </row>
    <row r="98" spans="1:8" ht="12.75" outlineLevel="1">
      <c r="A98" s="39" t="s">
        <v>94</v>
      </c>
      <c r="B98" s="73">
        <f>12-B93</f>
        <v>0</v>
      </c>
      <c r="C98" s="73">
        <f>12-C93</f>
        <v>0</v>
      </c>
      <c r="D98" s="73">
        <f>12-D93</f>
        <v>0</v>
      </c>
      <c r="E98" s="73">
        <f>12-E93</f>
        <v>0</v>
      </c>
      <c r="F98" s="73">
        <f>12-F93</f>
        <v>0</v>
      </c>
      <c r="G98" s="50"/>
      <c r="H98" s="52"/>
    </row>
    <row r="99" spans="1:8" ht="14.25" outlineLevel="1">
      <c r="A99" s="39" t="s">
        <v>15</v>
      </c>
      <c r="B99" s="41">
        <f>B89-B94</f>
        <v>0</v>
      </c>
      <c r="C99" s="41">
        <f>C89-C94</f>
        <v>0</v>
      </c>
      <c r="D99" s="41">
        <f>D89-D94</f>
        <v>0</v>
      </c>
      <c r="E99" s="41">
        <f>E89-E94</f>
        <v>0</v>
      </c>
      <c r="F99" s="41">
        <f>F89-F94</f>
        <v>0</v>
      </c>
      <c r="G99" s="48"/>
      <c r="H99" s="35"/>
    </row>
    <row r="100" spans="1:8" ht="24" outlineLevel="1">
      <c r="A100" s="39" t="s">
        <v>92</v>
      </c>
      <c r="B100" s="53">
        <f>+B99*B97</f>
        <v>0</v>
      </c>
      <c r="C100" s="53">
        <f>+C99*C97</f>
        <v>0</v>
      </c>
      <c r="D100" s="53">
        <f>+D99*D97</f>
        <v>0</v>
      </c>
      <c r="E100" s="53">
        <f>+E99*E97</f>
        <v>0</v>
      </c>
      <c r="F100" s="53">
        <f>+F99*F97</f>
        <v>0</v>
      </c>
      <c r="G100" s="50"/>
      <c r="H100" s="41">
        <f>SUM(B100:F100)</f>
        <v>0</v>
      </c>
    </row>
    <row r="101" spans="1:8" ht="14.25">
      <c r="A101" s="35"/>
      <c r="B101" s="36"/>
      <c r="C101" s="36"/>
      <c r="D101" s="36"/>
      <c r="E101" s="36"/>
      <c r="F101" s="36"/>
      <c r="G101" s="40"/>
      <c r="H101" s="35"/>
    </row>
    <row r="102" spans="1:8" ht="15">
      <c r="A102" s="39" t="s">
        <v>93</v>
      </c>
      <c r="B102" s="41">
        <f>ROUND((B94*B92),0)+ROUND((B99*B97),0)</f>
        <v>0</v>
      </c>
      <c r="C102" s="41">
        <f>ROUND((C94*C92),0)+ROUND((C99*C97),0)</f>
        <v>0</v>
      </c>
      <c r="D102" s="41">
        <f>ROUND((D94*D92),0)+ROUND((D99*D97),0)</f>
        <v>0</v>
      </c>
      <c r="E102" s="41">
        <f>ROUND((E94*E92),0)+ROUND((E99*E97),0)</f>
        <v>0</v>
      </c>
      <c r="F102" s="41">
        <f>ROUND((F94*F92),0)+ROUND((F99*F97),0)</f>
        <v>0</v>
      </c>
      <c r="G102" s="48"/>
      <c r="H102" s="53">
        <f>SUM(B102:F102)</f>
        <v>0</v>
      </c>
    </row>
    <row r="103" spans="1:8" ht="12.75">
      <c r="A103" s="35"/>
      <c r="B103" s="36"/>
      <c r="C103" s="36"/>
      <c r="D103" s="36"/>
      <c r="E103" s="36"/>
      <c r="F103" s="36"/>
      <c r="G103" s="37"/>
      <c r="H103" s="35"/>
    </row>
    <row r="104" spans="1:8" ht="15">
      <c r="A104" s="39" t="s">
        <v>17</v>
      </c>
      <c r="B104" s="53">
        <f>B77+B102</f>
        <v>0</v>
      </c>
      <c r="C104" s="53">
        <f>C77+C102</f>
        <v>0</v>
      </c>
      <c r="D104" s="53">
        <f>D77+D102</f>
        <v>0</v>
      </c>
      <c r="E104" s="53">
        <f>E77+E102</f>
        <v>0</v>
      </c>
      <c r="F104" s="53">
        <f>F77+F102</f>
        <v>0</v>
      </c>
      <c r="G104" s="48"/>
      <c r="H104" s="53">
        <f>SUM(B104:F104)</f>
        <v>0</v>
      </c>
    </row>
    <row r="105" spans="1:8" ht="12.75">
      <c r="A105" s="35"/>
      <c r="B105" s="35"/>
      <c r="C105" s="35"/>
      <c r="D105" s="35"/>
      <c r="E105" s="35"/>
      <c r="F105" s="35"/>
      <c r="G105" s="35"/>
      <c r="H105" s="35"/>
    </row>
    <row r="106" spans="1:8" ht="12.75">
      <c r="A106" s="1"/>
      <c r="B106" s="21"/>
      <c r="C106" s="21"/>
      <c r="D106" s="21"/>
      <c r="E106" s="21"/>
      <c r="F106" s="21"/>
      <c r="G106" s="1"/>
      <c r="H106" s="1"/>
    </row>
    <row r="107" spans="1:10" ht="12.75">
      <c r="A107" s="1" t="s">
        <v>23</v>
      </c>
      <c r="B107" s="74">
        <f>B77-B87</f>
        <v>0</v>
      </c>
      <c r="C107" s="74">
        <f>C77-C87</f>
        <v>0</v>
      </c>
      <c r="D107" s="74">
        <f>D77-D87</f>
        <v>0</v>
      </c>
      <c r="E107" s="74">
        <f>E77-E87</f>
        <v>0</v>
      </c>
      <c r="F107" s="74">
        <f>F77-F87</f>
        <v>0</v>
      </c>
      <c r="G107" s="1"/>
      <c r="H107" s="75">
        <f>SUM(B107:F107)</f>
        <v>0</v>
      </c>
      <c r="J107" s="47"/>
    </row>
    <row r="109" spans="1:8" ht="15">
      <c r="A109" s="94" t="s">
        <v>50</v>
      </c>
      <c r="B109" s="94"/>
      <c r="C109" s="94"/>
      <c r="D109" s="94"/>
      <c r="E109" s="94"/>
      <c r="F109" s="94"/>
      <c r="G109" s="94"/>
      <c r="H109" s="94"/>
    </row>
    <row r="111" spans="1:8" ht="12.75">
      <c r="A111" s="35"/>
      <c r="B111" s="38" t="s">
        <v>77</v>
      </c>
      <c r="C111" s="38" t="s">
        <v>78</v>
      </c>
      <c r="D111" s="38" t="s">
        <v>79</v>
      </c>
      <c r="E111" s="38" t="s">
        <v>1</v>
      </c>
      <c r="F111" s="38" t="s">
        <v>2</v>
      </c>
      <c r="G111" s="37"/>
      <c r="H111" s="39" t="s">
        <v>3</v>
      </c>
    </row>
    <row r="112" spans="1:8" ht="14.25">
      <c r="A112" s="39" t="s">
        <v>4</v>
      </c>
      <c r="B112" s="69">
        <v>0</v>
      </c>
      <c r="C112" s="69">
        <v>0</v>
      </c>
      <c r="D112" s="69">
        <v>0</v>
      </c>
      <c r="E112" s="69">
        <v>0</v>
      </c>
      <c r="F112" s="69">
        <v>0</v>
      </c>
      <c r="G112" s="40"/>
      <c r="H112" s="41">
        <f>SUM(B112:F112)</f>
        <v>0</v>
      </c>
    </row>
    <row r="113" spans="1:8" ht="12.75">
      <c r="A113" s="89" t="s">
        <v>5</v>
      </c>
      <c r="B113" s="89"/>
      <c r="C113" s="89"/>
      <c r="D113" s="89"/>
      <c r="E113" s="89"/>
      <c r="F113" s="89"/>
      <c r="G113" s="89"/>
      <c r="H113" s="89"/>
    </row>
    <row r="114" spans="1:8" ht="14.25" outlineLevel="1">
      <c r="A114" s="39" t="s">
        <v>6</v>
      </c>
      <c r="B114" s="69">
        <v>0</v>
      </c>
      <c r="C114" s="69">
        <v>0</v>
      </c>
      <c r="D114" s="69">
        <v>0</v>
      </c>
      <c r="E114" s="69">
        <v>0</v>
      </c>
      <c r="F114" s="69">
        <v>0</v>
      </c>
      <c r="G114" s="40"/>
      <c r="H114" s="41">
        <f aca="true" t="shared" si="3" ref="H114:H124">SUM(B114:F114)</f>
        <v>0</v>
      </c>
    </row>
    <row r="115" spans="1:8" ht="36" outlineLevel="1">
      <c r="A115" s="43" t="s">
        <v>100</v>
      </c>
      <c r="B115" s="69">
        <v>0</v>
      </c>
      <c r="C115" s="69">
        <v>0</v>
      </c>
      <c r="D115" s="69">
        <v>0</v>
      </c>
      <c r="E115" s="69">
        <v>0</v>
      </c>
      <c r="F115" s="69">
        <v>0</v>
      </c>
      <c r="G115" s="40"/>
      <c r="H115" s="41">
        <f t="shared" si="3"/>
        <v>0</v>
      </c>
    </row>
    <row r="116" spans="1:8" ht="14.25" outlineLevel="1">
      <c r="A116" s="43" t="s">
        <v>7</v>
      </c>
      <c r="B116" s="69">
        <v>0</v>
      </c>
      <c r="C116" s="69">
        <v>0</v>
      </c>
      <c r="D116" s="69">
        <v>0</v>
      </c>
      <c r="E116" s="69">
        <v>0</v>
      </c>
      <c r="F116" s="69">
        <v>0</v>
      </c>
      <c r="G116" s="40"/>
      <c r="H116" s="41">
        <f t="shared" si="3"/>
        <v>0</v>
      </c>
    </row>
    <row r="117" spans="1:8" ht="14.25" outlineLevel="1">
      <c r="A117" s="39" t="s">
        <v>8</v>
      </c>
      <c r="B117" s="69">
        <v>0</v>
      </c>
      <c r="C117" s="69">
        <v>0</v>
      </c>
      <c r="D117" s="69">
        <v>0</v>
      </c>
      <c r="E117" s="69">
        <v>0</v>
      </c>
      <c r="F117" s="69">
        <v>0</v>
      </c>
      <c r="G117" s="40"/>
      <c r="H117" s="41">
        <f t="shared" si="3"/>
        <v>0</v>
      </c>
    </row>
    <row r="118" spans="1:8" ht="24" outlineLevel="1">
      <c r="A118" s="39" t="s">
        <v>9</v>
      </c>
      <c r="B118" s="69">
        <v>0</v>
      </c>
      <c r="C118" s="69">
        <v>0</v>
      </c>
      <c r="D118" s="69">
        <v>0</v>
      </c>
      <c r="E118" s="69">
        <v>0</v>
      </c>
      <c r="F118" s="69">
        <v>0</v>
      </c>
      <c r="G118" s="40"/>
      <c r="H118" s="41">
        <f t="shared" si="3"/>
        <v>0</v>
      </c>
    </row>
    <row r="119" spans="1:8" ht="14.25" outlineLevel="1">
      <c r="A119" s="39" t="s">
        <v>10</v>
      </c>
      <c r="B119" s="69">
        <v>0</v>
      </c>
      <c r="C119" s="69">
        <v>0</v>
      </c>
      <c r="D119" s="69">
        <v>0</v>
      </c>
      <c r="E119" s="69">
        <v>0</v>
      </c>
      <c r="F119" s="69">
        <v>0</v>
      </c>
      <c r="G119" s="40"/>
      <c r="H119" s="41">
        <f t="shared" si="3"/>
        <v>0</v>
      </c>
    </row>
    <row r="120" spans="1:8" ht="14.25" outlineLevel="1">
      <c r="A120" s="44" t="s">
        <v>71</v>
      </c>
      <c r="B120" s="69">
        <v>0</v>
      </c>
      <c r="C120" s="69">
        <v>0</v>
      </c>
      <c r="D120" s="69">
        <v>0</v>
      </c>
      <c r="E120" s="69">
        <v>0</v>
      </c>
      <c r="F120" s="69">
        <v>0</v>
      </c>
      <c r="G120" s="40"/>
      <c r="H120" s="41">
        <f t="shared" si="3"/>
        <v>0</v>
      </c>
    </row>
    <row r="121" spans="1:8" ht="24" outlineLevel="1">
      <c r="A121" s="44" t="s">
        <v>18</v>
      </c>
      <c r="B121" s="69">
        <v>0</v>
      </c>
      <c r="C121" s="69">
        <v>0</v>
      </c>
      <c r="D121" s="69">
        <v>0</v>
      </c>
      <c r="E121" s="69">
        <v>0</v>
      </c>
      <c r="F121" s="69">
        <v>0</v>
      </c>
      <c r="G121" s="40"/>
      <c r="H121" s="41">
        <f t="shared" si="3"/>
        <v>0</v>
      </c>
    </row>
    <row r="122" spans="1:8" ht="24" outlineLevel="1">
      <c r="A122" s="44" t="s">
        <v>19</v>
      </c>
      <c r="B122" s="69">
        <v>0</v>
      </c>
      <c r="C122" s="69">
        <v>0</v>
      </c>
      <c r="D122" s="69">
        <v>0</v>
      </c>
      <c r="E122" s="69">
        <v>0</v>
      </c>
      <c r="F122" s="69">
        <v>0</v>
      </c>
      <c r="G122" s="40"/>
      <c r="H122" s="41">
        <f t="shared" si="3"/>
        <v>0</v>
      </c>
    </row>
    <row r="123" spans="1:8" ht="36" outlineLevel="1">
      <c r="A123" s="44" t="s">
        <v>20</v>
      </c>
      <c r="B123" s="70">
        <v>0</v>
      </c>
      <c r="C123" s="70">
        <v>0</v>
      </c>
      <c r="D123" s="70">
        <v>0</v>
      </c>
      <c r="E123" s="70">
        <v>0</v>
      </c>
      <c r="F123" s="70">
        <v>0</v>
      </c>
      <c r="G123" s="40"/>
      <c r="H123" s="64">
        <f t="shared" si="3"/>
        <v>0</v>
      </c>
    </row>
    <row r="124" spans="1:8" ht="14.25">
      <c r="A124" s="39" t="s">
        <v>11</v>
      </c>
      <c r="B124" s="41">
        <f>B112-(SUM(B113:B122))+B123</f>
        <v>0</v>
      </c>
      <c r="C124" s="41">
        <f>C112-(SUM(C113:C122))+C123</f>
        <v>0</v>
      </c>
      <c r="D124" s="41">
        <f>D112-(SUM(D113:D122))+D123</f>
        <v>0</v>
      </c>
      <c r="E124" s="41">
        <f>E112-(SUM(E113:E122))+E123</f>
        <v>0</v>
      </c>
      <c r="F124" s="41">
        <f>F112-(SUM(F113:F122))+F123</f>
        <v>0</v>
      </c>
      <c r="G124" s="40"/>
      <c r="H124" s="41">
        <f t="shared" si="3"/>
        <v>0</v>
      </c>
    </row>
    <row r="125" spans="1:8" ht="12.75">
      <c r="A125" s="1"/>
      <c r="B125" s="21"/>
      <c r="C125" s="21"/>
      <c r="D125" s="21"/>
      <c r="E125" s="21"/>
      <c r="F125" s="21"/>
      <c r="G125" s="1"/>
      <c r="H125" s="1"/>
    </row>
    <row r="126" spans="1:8" ht="12.75">
      <c r="A126" s="35"/>
      <c r="B126" s="35" t="s">
        <v>76</v>
      </c>
      <c r="C126" s="35" t="s">
        <v>101</v>
      </c>
      <c r="D126" s="35" t="s">
        <v>103</v>
      </c>
      <c r="E126" s="35" t="s">
        <v>104</v>
      </c>
      <c r="F126" s="35" t="s">
        <v>106</v>
      </c>
      <c r="G126" s="50"/>
      <c r="H126" s="35"/>
    </row>
    <row r="127" spans="1:8" ht="12.75">
      <c r="A127" s="39" t="s">
        <v>12</v>
      </c>
      <c r="B127" s="72">
        <v>0.58</v>
      </c>
      <c r="C127" s="72">
        <v>0.58</v>
      </c>
      <c r="D127" s="72">
        <v>0.58</v>
      </c>
      <c r="E127" s="72">
        <v>0.58</v>
      </c>
      <c r="F127" s="72">
        <v>0.58</v>
      </c>
      <c r="G127" s="50"/>
      <c r="H127" s="35"/>
    </row>
    <row r="128" spans="1:8" ht="12.75" outlineLevel="1">
      <c r="A128" s="39" t="s">
        <v>95</v>
      </c>
      <c r="B128" s="51">
        <v>12</v>
      </c>
      <c r="C128" s="51">
        <v>12</v>
      </c>
      <c r="D128" s="51">
        <v>12</v>
      </c>
      <c r="E128" s="51">
        <v>12</v>
      </c>
      <c r="F128" s="51">
        <v>12</v>
      </c>
      <c r="G128" s="50"/>
      <c r="H128" s="52"/>
    </row>
    <row r="129" spans="1:8" ht="14.25" outlineLevel="1">
      <c r="A129" s="39" t="s">
        <v>14</v>
      </c>
      <c r="B129" s="41">
        <f>ROUND(((B124/12)*B128),0)</f>
        <v>0</v>
      </c>
      <c r="C129" s="41">
        <f>ROUND(((C124/12)*C128),0)</f>
        <v>0</v>
      </c>
      <c r="D129" s="41">
        <f>ROUND(((D124/12)*D128),0)</f>
        <v>0</v>
      </c>
      <c r="E129" s="41">
        <f>ROUND(((E124/12)*E128),0)</f>
        <v>0</v>
      </c>
      <c r="F129" s="41">
        <f>ROUND(((F124/12)*F128),0)</f>
        <v>0</v>
      </c>
      <c r="G129" s="48"/>
      <c r="H129" s="35"/>
    </row>
    <row r="130" spans="1:8" ht="24" outlineLevel="1">
      <c r="A130" s="39" t="s">
        <v>91</v>
      </c>
      <c r="B130" s="53">
        <f>+B129*B127</f>
        <v>0</v>
      </c>
      <c r="C130" s="53">
        <f>+C129*C127</f>
        <v>0</v>
      </c>
      <c r="D130" s="53">
        <f>+D129*D127</f>
        <v>0</v>
      </c>
      <c r="E130" s="53">
        <f>+E129*E127</f>
        <v>0</v>
      </c>
      <c r="F130" s="53">
        <f>+F129*F127</f>
        <v>0</v>
      </c>
      <c r="G130" s="50"/>
      <c r="H130" s="41">
        <f>SUM(B130:F130)</f>
        <v>0</v>
      </c>
    </row>
    <row r="131" spans="1:8" ht="12.75">
      <c r="A131" s="1"/>
      <c r="B131" s="21"/>
      <c r="C131" s="21"/>
      <c r="D131" s="21"/>
      <c r="E131" s="21"/>
      <c r="F131" s="21"/>
      <c r="G131" s="1"/>
      <c r="H131" s="1"/>
    </row>
    <row r="132" spans="1:8" ht="12.75" outlineLevel="1">
      <c r="A132" s="39" t="s">
        <v>13</v>
      </c>
      <c r="B132" s="72">
        <v>0.58</v>
      </c>
      <c r="C132" s="72">
        <v>0.58</v>
      </c>
      <c r="D132" s="72">
        <v>0.58</v>
      </c>
      <c r="E132" s="72">
        <v>0.58</v>
      </c>
      <c r="F132" s="72">
        <v>0.58</v>
      </c>
      <c r="G132" s="50"/>
      <c r="H132" s="35"/>
    </row>
    <row r="133" spans="1:8" ht="12.75" outlineLevel="1">
      <c r="A133" s="39" t="s">
        <v>94</v>
      </c>
      <c r="B133" s="73">
        <f>12-B128</f>
        <v>0</v>
      </c>
      <c r="C133" s="73">
        <f>12-C128</f>
        <v>0</v>
      </c>
      <c r="D133" s="73">
        <f>12-D128</f>
        <v>0</v>
      </c>
      <c r="E133" s="73">
        <f>12-E128</f>
        <v>0</v>
      </c>
      <c r="F133" s="73">
        <f>12-F128</f>
        <v>0</v>
      </c>
      <c r="G133" s="50"/>
      <c r="H133" s="52"/>
    </row>
    <row r="134" spans="1:8" ht="14.25" outlineLevel="1">
      <c r="A134" s="39" t="s">
        <v>15</v>
      </c>
      <c r="B134" s="41">
        <f>B124-B129</f>
        <v>0</v>
      </c>
      <c r="C134" s="41">
        <f>C124-C129</f>
        <v>0</v>
      </c>
      <c r="D134" s="41">
        <f>D124-D129</f>
        <v>0</v>
      </c>
      <c r="E134" s="41">
        <f>E124-E129</f>
        <v>0</v>
      </c>
      <c r="F134" s="41">
        <f>F124-F129</f>
        <v>0</v>
      </c>
      <c r="G134" s="48"/>
      <c r="H134" s="35"/>
    </row>
    <row r="135" spans="1:8" ht="24">
      <c r="A135" s="39" t="s">
        <v>92</v>
      </c>
      <c r="B135" s="53">
        <f>+B134*B132</f>
        <v>0</v>
      </c>
      <c r="C135" s="53">
        <f>+C134*C132</f>
        <v>0</v>
      </c>
      <c r="D135" s="53">
        <f>+D134*D132</f>
        <v>0</v>
      </c>
      <c r="E135" s="53">
        <f>+E134*E132</f>
        <v>0</v>
      </c>
      <c r="F135" s="53">
        <f>+F134*F132</f>
        <v>0</v>
      </c>
      <c r="G135" s="50"/>
      <c r="H135" s="41">
        <f>SUM(B135:F135)</f>
        <v>0</v>
      </c>
    </row>
    <row r="136" spans="1:8" ht="14.25">
      <c r="A136" s="35"/>
      <c r="B136" s="36"/>
      <c r="C136" s="36"/>
      <c r="D136" s="36"/>
      <c r="E136" s="36"/>
      <c r="F136" s="36"/>
      <c r="G136" s="40"/>
      <c r="H136" s="35"/>
    </row>
    <row r="137" spans="1:8" ht="15">
      <c r="A137" s="39" t="s">
        <v>93</v>
      </c>
      <c r="B137" s="41">
        <f>ROUND((+B130+B135),0)</f>
        <v>0</v>
      </c>
      <c r="C137" s="41">
        <f>ROUND((+C130+C135),0)</f>
        <v>0</v>
      </c>
      <c r="D137" s="41">
        <f>ROUND((+D130+D135),0)</f>
        <v>0</v>
      </c>
      <c r="E137" s="41">
        <f>ROUND((+E130+E135),0)</f>
        <v>0</v>
      </c>
      <c r="F137" s="41">
        <f>ROUND((+F130+F135),0)</f>
        <v>0</v>
      </c>
      <c r="G137" s="48"/>
      <c r="H137" s="53">
        <f>SUM(B137:F137)</f>
        <v>0</v>
      </c>
    </row>
    <row r="138" spans="1:8" ht="12.75">
      <c r="A138" s="35"/>
      <c r="B138" s="36"/>
      <c r="C138" s="36"/>
      <c r="D138" s="36"/>
      <c r="E138" s="36"/>
      <c r="F138" s="36"/>
      <c r="G138" s="37"/>
      <c r="H138" s="35"/>
    </row>
    <row r="139" spans="1:8" ht="15">
      <c r="A139" s="39" t="s">
        <v>17</v>
      </c>
      <c r="B139" s="53">
        <f>B112+B137</f>
        <v>0</v>
      </c>
      <c r="C139" s="53">
        <f>C112+C137</f>
        <v>0</v>
      </c>
      <c r="D139" s="53">
        <f>D112+D137</f>
        <v>0</v>
      </c>
      <c r="E139" s="53">
        <f>E112+E137</f>
        <v>0</v>
      </c>
      <c r="F139" s="53">
        <f>F112+F137</f>
        <v>0</v>
      </c>
      <c r="G139" s="48"/>
      <c r="H139" s="53">
        <f>SUM(B139:F139)</f>
        <v>0</v>
      </c>
    </row>
    <row r="140" spans="1:8" ht="12.75">
      <c r="A140" s="35"/>
      <c r="B140" s="36"/>
      <c r="C140" s="36"/>
      <c r="D140" s="36"/>
      <c r="E140" s="36"/>
      <c r="F140" s="36"/>
      <c r="G140" s="37"/>
      <c r="H140" s="35"/>
    </row>
    <row r="141" spans="1:8" ht="12.75">
      <c r="A141" s="1"/>
      <c r="B141" s="21"/>
      <c r="C141" s="21"/>
      <c r="D141" s="21"/>
      <c r="E141" s="21"/>
      <c r="F141" s="21"/>
      <c r="G141" s="1"/>
      <c r="H141" s="1"/>
    </row>
    <row r="142" spans="1:10" ht="12.75">
      <c r="A142" s="1" t="s">
        <v>23</v>
      </c>
      <c r="B142" s="74">
        <f>B112-B122</f>
        <v>0</v>
      </c>
      <c r="C142" s="74">
        <f>C112-C122</f>
        <v>0</v>
      </c>
      <c r="D142" s="74">
        <f>D112-D122</f>
        <v>0</v>
      </c>
      <c r="E142" s="74">
        <f>E112-E122</f>
        <v>0</v>
      </c>
      <c r="F142" s="74">
        <f>F112-F122</f>
        <v>0</v>
      </c>
      <c r="G142" s="1"/>
      <c r="H142" s="75">
        <f>SUM(B142:F142)</f>
        <v>0</v>
      </c>
      <c r="J142" s="47"/>
    </row>
    <row r="144" spans="1:8" ht="15">
      <c r="A144" s="94" t="s">
        <v>49</v>
      </c>
      <c r="B144" s="94"/>
      <c r="C144" s="94"/>
      <c r="D144" s="94"/>
      <c r="E144" s="94"/>
      <c r="F144" s="94"/>
      <c r="G144" s="94"/>
      <c r="H144" s="94"/>
    </row>
    <row r="146" spans="1:8" ht="12.75">
      <c r="A146" s="35"/>
      <c r="B146" s="38" t="s">
        <v>77</v>
      </c>
      <c r="C146" s="38" t="s">
        <v>78</v>
      </c>
      <c r="D146" s="38" t="s">
        <v>79</v>
      </c>
      <c r="E146" s="38" t="s">
        <v>1</v>
      </c>
      <c r="F146" s="38" t="s">
        <v>2</v>
      </c>
      <c r="G146" s="37"/>
      <c r="H146" s="39" t="s">
        <v>3</v>
      </c>
    </row>
    <row r="147" spans="1:8" ht="14.25">
      <c r="A147" s="39" t="s">
        <v>4</v>
      </c>
      <c r="B147" s="69">
        <v>0</v>
      </c>
      <c r="C147" s="69">
        <v>0</v>
      </c>
      <c r="D147" s="69">
        <v>0</v>
      </c>
      <c r="E147" s="69">
        <v>0</v>
      </c>
      <c r="F147" s="69">
        <v>0</v>
      </c>
      <c r="G147" s="40"/>
      <c r="H147" s="41">
        <f>SUM(B147:F147)</f>
        <v>0</v>
      </c>
    </row>
    <row r="148" spans="1:8" ht="12.75">
      <c r="A148" s="89" t="s">
        <v>5</v>
      </c>
      <c r="B148" s="89"/>
      <c r="C148" s="89"/>
      <c r="D148" s="89"/>
      <c r="E148" s="89"/>
      <c r="F148" s="89"/>
      <c r="G148" s="89"/>
      <c r="H148" s="89"/>
    </row>
    <row r="149" spans="1:8" ht="14.25" outlineLevel="1">
      <c r="A149" s="39" t="s">
        <v>6</v>
      </c>
      <c r="B149" s="69">
        <v>0</v>
      </c>
      <c r="C149" s="69">
        <v>0</v>
      </c>
      <c r="D149" s="69">
        <v>0</v>
      </c>
      <c r="E149" s="69">
        <v>0</v>
      </c>
      <c r="F149" s="69">
        <v>0</v>
      </c>
      <c r="G149" s="40"/>
      <c r="H149" s="41">
        <f aca="true" t="shared" si="4" ref="H149:H159">SUM(B149:F149)</f>
        <v>0</v>
      </c>
    </row>
    <row r="150" spans="1:8" ht="36" outlineLevel="1">
      <c r="A150" s="43" t="s">
        <v>100</v>
      </c>
      <c r="B150" s="69">
        <v>0</v>
      </c>
      <c r="C150" s="69">
        <v>0</v>
      </c>
      <c r="D150" s="69">
        <v>0</v>
      </c>
      <c r="E150" s="69">
        <v>0</v>
      </c>
      <c r="F150" s="69">
        <v>0</v>
      </c>
      <c r="G150" s="40"/>
      <c r="H150" s="41">
        <f t="shared" si="4"/>
        <v>0</v>
      </c>
    </row>
    <row r="151" spans="1:8" ht="14.25" outlineLevel="1">
      <c r="A151" s="43" t="s">
        <v>7</v>
      </c>
      <c r="B151" s="69">
        <v>0</v>
      </c>
      <c r="C151" s="69">
        <v>0</v>
      </c>
      <c r="D151" s="69">
        <v>0</v>
      </c>
      <c r="E151" s="69">
        <v>0</v>
      </c>
      <c r="F151" s="69">
        <v>0</v>
      </c>
      <c r="G151" s="40"/>
      <c r="H151" s="41">
        <f t="shared" si="4"/>
        <v>0</v>
      </c>
    </row>
    <row r="152" spans="1:8" ht="14.25" outlineLevel="1">
      <c r="A152" s="39" t="s">
        <v>8</v>
      </c>
      <c r="B152" s="69">
        <v>0</v>
      </c>
      <c r="C152" s="69">
        <v>0</v>
      </c>
      <c r="D152" s="69">
        <v>0</v>
      </c>
      <c r="E152" s="69">
        <v>0</v>
      </c>
      <c r="F152" s="69">
        <v>0</v>
      </c>
      <c r="G152" s="40"/>
      <c r="H152" s="41">
        <f t="shared" si="4"/>
        <v>0</v>
      </c>
    </row>
    <row r="153" spans="1:8" ht="24" outlineLevel="1">
      <c r="A153" s="39" t="s">
        <v>9</v>
      </c>
      <c r="B153" s="69">
        <v>0</v>
      </c>
      <c r="C153" s="69">
        <v>0</v>
      </c>
      <c r="D153" s="69">
        <v>0</v>
      </c>
      <c r="E153" s="69">
        <v>0</v>
      </c>
      <c r="F153" s="69">
        <v>0</v>
      </c>
      <c r="G153" s="40"/>
      <c r="H153" s="41">
        <f t="shared" si="4"/>
        <v>0</v>
      </c>
    </row>
    <row r="154" spans="1:8" ht="14.25" outlineLevel="1">
      <c r="A154" s="39" t="s">
        <v>10</v>
      </c>
      <c r="B154" s="69">
        <v>0</v>
      </c>
      <c r="C154" s="69">
        <v>0</v>
      </c>
      <c r="D154" s="69">
        <v>0</v>
      </c>
      <c r="E154" s="69">
        <v>0</v>
      </c>
      <c r="F154" s="69">
        <v>0</v>
      </c>
      <c r="G154" s="40"/>
      <c r="H154" s="41">
        <f t="shared" si="4"/>
        <v>0</v>
      </c>
    </row>
    <row r="155" spans="1:8" ht="14.25" outlineLevel="1">
      <c r="A155" s="44" t="s">
        <v>71</v>
      </c>
      <c r="B155" s="69">
        <v>0</v>
      </c>
      <c r="C155" s="69">
        <v>0</v>
      </c>
      <c r="D155" s="69">
        <v>0</v>
      </c>
      <c r="E155" s="69">
        <v>0</v>
      </c>
      <c r="F155" s="69">
        <v>0</v>
      </c>
      <c r="G155" s="40"/>
      <c r="H155" s="41">
        <f t="shared" si="4"/>
        <v>0</v>
      </c>
    </row>
    <row r="156" spans="1:8" ht="24" outlineLevel="1">
      <c r="A156" s="44" t="s">
        <v>18</v>
      </c>
      <c r="B156" s="69">
        <v>0</v>
      </c>
      <c r="C156" s="69">
        <v>0</v>
      </c>
      <c r="D156" s="69">
        <v>0</v>
      </c>
      <c r="E156" s="69">
        <v>0</v>
      </c>
      <c r="F156" s="69">
        <v>0</v>
      </c>
      <c r="G156" s="40"/>
      <c r="H156" s="41">
        <f t="shared" si="4"/>
        <v>0</v>
      </c>
    </row>
    <row r="157" spans="1:8" ht="24" outlineLevel="1">
      <c r="A157" s="44" t="s">
        <v>19</v>
      </c>
      <c r="B157" s="69">
        <v>0</v>
      </c>
      <c r="C157" s="69">
        <v>0</v>
      </c>
      <c r="D157" s="69">
        <v>0</v>
      </c>
      <c r="E157" s="69">
        <v>0</v>
      </c>
      <c r="F157" s="69">
        <v>0</v>
      </c>
      <c r="G157" s="40"/>
      <c r="H157" s="41">
        <f t="shared" si="4"/>
        <v>0</v>
      </c>
    </row>
    <row r="158" spans="1:8" ht="36" outlineLevel="1">
      <c r="A158" s="44" t="s">
        <v>20</v>
      </c>
      <c r="B158" s="70">
        <v>0</v>
      </c>
      <c r="C158" s="70">
        <v>0</v>
      </c>
      <c r="D158" s="70">
        <v>0</v>
      </c>
      <c r="E158" s="70">
        <v>0</v>
      </c>
      <c r="F158" s="70">
        <v>0</v>
      </c>
      <c r="G158" s="40"/>
      <c r="H158" s="64">
        <f t="shared" si="4"/>
        <v>0</v>
      </c>
    </row>
    <row r="159" spans="1:8" ht="14.25">
      <c r="A159" s="39" t="s">
        <v>11</v>
      </c>
      <c r="B159" s="41">
        <f>B147-(SUM(B148:B157))+B158</f>
        <v>0</v>
      </c>
      <c r="C159" s="41">
        <f>C147-(SUM(C148:C157))+C158</f>
        <v>0</v>
      </c>
      <c r="D159" s="41">
        <f>D147-(SUM(D148:D157))+D158</f>
        <v>0</v>
      </c>
      <c r="E159" s="41">
        <f>E147-(SUM(E148:E157))+E158</f>
        <v>0</v>
      </c>
      <c r="F159" s="41">
        <f>F147-(SUM(F148:F157))+F158</f>
        <v>0</v>
      </c>
      <c r="G159" s="40"/>
      <c r="H159" s="41">
        <f t="shared" si="4"/>
        <v>0</v>
      </c>
    </row>
    <row r="160" spans="1:8" ht="14.25">
      <c r="A160" s="37"/>
      <c r="B160" s="48"/>
      <c r="C160" s="48"/>
      <c r="D160" s="48"/>
      <c r="E160" s="48"/>
      <c r="F160" s="48"/>
      <c r="G160" s="40"/>
      <c r="H160" s="48"/>
    </row>
    <row r="161" spans="1:8" ht="12.75">
      <c r="A161" s="35"/>
      <c r="B161" s="35" t="s">
        <v>76</v>
      </c>
      <c r="C161" s="35" t="s">
        <v>101</v>
      </c>
      <c r="D161" s="35" t="s">
        <v>103</v>
      </c>
      <c r="E161" s="35" t="s">
        <v>104</v>
      </c>
      <c r="F161" s="35" t="s">
        <v>106</v>
      </c>
      <c r="G161" s="50"/>
      <c r="H161" s="35"/>
    </row>
    <row r="162" spans="1:8" ht="12.75">
      <c r="A162" s="39" t="s">
        <v>12</v>
      </c>
      <c r="B162" s="72">
        <v>0.58</v>
      </c>
      <c r="C162" s="72">
        <v>0.58</v>
      </c>
      <c r="D162" s="72">
        <v>0.58</v>
      </c>
      <c r="E162" s="72">
        <v>0.58</v>
      </c>
      <c r="F162" s="72">
        <v>0.58</v>
      </c>
      <c r="G162" s="50"/>
      <c r="H162" s="35"/>
    </row>
    <row r="163" spans="1:8" ht="12.75" outlineLevel="1">
      <c r="A163" s="39" t="s">
        <v>95</v>
      </c>
      <c r="B163" s="51">
        <v>12</v>
      </c>
      <c r="C163" s="51">
        <v>12</v>
      </c>
      <c r="D163" s="51">
        <v>12</v>
      </c>
      <c r="E163" s="51">
        <v>12</v>
      </c>
      <c r="F163" s="51">
        <v>12</v>
      </c>
      <c r="G163" s="50"/>
      <c r="H163" s="52"/>
    </row>
    <row r="164" spans="1:8" ht="14.25" outlineLevel="1">
      <c r="A164" s="39" t="s">
        <v>14</v>
      </c>
      <c r="B164" s="41">
        <f>ROUND(((B159/12)*B163),0)</f>
        <v>0</v>
      </c>
      <c r="C164" s="41">
        <f>ROUND(((C159/12)*C163),0)</f>
        <v>0</v>
      </c>
      <c r="D164" s="41">
        <f>ROUND(((D159/12)*D163),0)</f>
        <v>0</v>
      </c>
      <c r="E164" s="41">
        <f>ROUND(((E159/12)*E163),0)</f>
        <v>0</v>
      </c>
      <c r="F164" s="41">
        <f>ROUND(((F159/12)*F163),0)</f>
        <v>0</v>
      </c>
      <c r="G164" s="48"/>
      <c r="H164" s="35"/>
    </row>
    <row r="165" spans="1:8" ht="24" outlineLevel="1">
      <c r="A165" s="39" t="s">
        <v>91</v>
      </c>
      <c r="B165" s="53">
        <f>+B164*B162</f>
        <v>0</v>
      </c>
      <c r="C165" s="53">
        <f>+C164*C162</f>
        <v>0</v>
      </c>
      <c r="D165" s="53">
        <f>+D164*D162</f>
        <v>0</v>
      </c>
      <c r="E165" s="53">
        <f>+E164*E162</f>
        <v>0</v>
      </c>
      <c r="F165" s="53">
        <f>+F164*F162</f>
        <v>0</v>
      </c>
      <c r="G165" s="50"/>
      <c r="H165" s="41">
        <f>SUM(B165:F165)</f>
        <v>0</v>
      </c>
    </row>
    <row r="166" spans="1:8" ht="12.75">
      <c r="A166" s="1"/>
      <c r="B166" s="21"/>
      <c r="C166" s="21"/>
      <c r="D166" s="21"/>
      <c r="E166" s="21"/>
      <c r="F166" s="21"/>
      <c r="G166" s="1"/>
      <c r="H166" s="1"/>
    </row>
    <row r="167" spans="1:8" ht="12.75" outlineLevel="1">
      <c r="A167" s="39" t="s">
        <v>13</v>
      </c>
      <c r="B167" s="72">
        <v>0.58</v>
      </c>
      <c r="C167" s="72">
        <v>0.58</v>
      </c>
      <c r="D167" s="72">
        <v>0.58</v>
      </c>
      <c r="E167" s="72">
        <v>0.58</v>
      </c>
      <c r="F167" s="72">
        <v>0.58</v>
      </c>
      <c r="G167" s="50"/>
      <c r="H167" s="35"/>
    </row>
    <row r="168" spans="1:8" ht="12.75" outlineLevel="1">
      <c r="A168" s="39" t="s">
        <v>94</v>
      </c>
      <c r="B168" s="73">
        <f>12-B163</f>
        <v>0</v>
      </c>
      <c r="C168" s="73">
        <f>12-C163</f>
        <v>0</v>
      </c>
      <c r="D168" s="73">
        <f>12-D163</f>
        <v>0</v>
      </c>
      <c r="E168" s="73">
        <f>12-E163</f>
        <v>0</v>
      </c>
      <c r="F168" s="73">
        <f>12-F163</f>
        <v>0</v>
      </c>
      <c r="G168" s="50"/>
      <c r="H168" s="52"/>
    </row>
    <row r="169" spans="1:8" ht="14.25" outlineLevel="1">
      <c r="A169" s="39" t="s">
        <v>15</v>
      </c>
      <c r="B169" s="41">
        <f>B159-B164</f>
        <v>0</v>
      </c>
      <c r="C169" s="41">
        <f>C159-C164</f>
        <v>0</v>
      </c>
      <c r="D169" s="41">
        <f>D159-D164</f>
        <v>0</v>
      </c>
      <c r="E169" s="41">
        <f>E159-E164</f>
        <v>0</v>
      </c>
      <c r="F169" s="41">
        <f>F159-F164</f>
        <v>0</v>
      </c>
      <c r="G169" s="48"/>
      <c r="H169" s="35"/>
    </row>
    <row r="170" spans="1:8" ht="24">
      <c r="A170" s="39" t="s">
        <v>92</v>
      </c>
      <c r="B170" s="53">
        <f>+B169*B167</f>
        <v>0</v>
      </c>
      <c r="C170" s="53">
        <f>+C169*C167</f>
        <v>0</v>
      </c>
      <c r="D170" s="53">
        <f>+D169*D167</f>
        <v>0</v>
      </c>
      <c r="E170" s="53">
        <f>+E169*E167</f>
        <v>0</v>
      </c>
      <c r="F170" s="53">
        <f>+F169*F167</f>
        <v>0</v>
      </c>
      <c r="G170" s="50"/>
      <c r="H170" s="41">
        <f>SUM(B170:F170)</f>
        <v>0</v>
      </c>
    </row>
    <row r="171" spans="1:8" ht="14.25">
      <c r="A171" s="35"/>
      <c r="B171" s="36"/>
      <c r="C171" s="36"/>
      <c r="D171" s="36"/>
      <c r="E171" s="36"/>
      <c r="F171" s="36"/>
      <c r="G171" s="40"/>
      <c r="H171" s="35"/>
    </row>
    <row r="172" spans="1:8" ht="15">
      <c r="A172" s="39" t="s">
        <v>93</v>
      </c>
      <c r="B172" s="41">
        <f>ROUND((+B165+B170),0)</f>
        <v>0</v>
      </c>
      <c r="C172" s="41">
        <f>ROUND((+C165+C170),0)</f>
        <v>0</v>
      </c>
      <c r="D172" s="41">
        <f>ROUND((+D165+D170),0)</f>
        <v>0</v>
      </c>
      <c r="E172" s="41">
        <f>ROUND((+E165+E170),0)</f>
        <v>0</v>
      </c>
      <c r="F172" s="41">
        <f>ROUND((+F165+F170),0)</f>
        <v>0</v>
      </c>
      <c r="G172" s="48"/>
      <c r="H172" s="53">
        <f>SUM(B172:F172)</f>
        <v>0</v>
      </c>
    </row>
    <row r="173" spans="1:8" ht="12.75">
      <c r="A173" s="35"/>
      <c r="B173" s="36"/>
      <c r="C173" s="36"/>
      <c r="D173" s="36"/>
      <c r="E173" s="36"/>
      <c r="F173" s="36"/>
      <c r="G173" s="37"/>
      <c r="H173" s="35"/>
    </row>
    <row r="174" spans="1:8" ht="15">
      <c r="A174" s="39" t="s">
        <v>17</v>
      </c>
      <c r="B174" s="53">
        <f>B147+B172</f>
        <v>0</v>
      </c>
      <c r="C174" s="53">
        <f>C147+C172</f>
        <v>0</v>
      </c>
      <c r="D174" s="53">
        <f>D147+D172</f>
        <v>0</v>
      </c>
      <c r="E174" s="53">
        <f>E147+E172</f>
        <v>0</v>
      </c>
      <c r="F174" s="53">
        <f>F147+F172</f>
        <v>0</v>
      </c>
      <c r="G174" s="48"/>
      <c r="H174" s="53">
        <f>SUM(B174:F174)</f>
        <v>0</v>
      </c>
    </row>
    <row r="175" spans="1:8" ht="12.75">
      <c r="A175" s="35"/>
      <c r="B175" s="36"/>
      <c r="C175" s="36"/>
      <c r="D175" s="36"/>
      <c r="E175" s="36"/>
      <c r="F175" s="36"/>
      <c r="G175" s="37"/>
      <c r="H175" s="35"/>
    </row>
    <row r="176" spans="1:8" ht="12.75">
      <c r="A176" s="1"/>
      <c r="B176" s="21"/>
      <c r="C176" s="21"/>
      <c r="D176" s="21"/>
      <c r="E176" s="21"/>
      <c r="F176" s="21"/>
      <c r="G176" s="1"/>
      <c r="H176" s="1"/>
    </row>
    <row r="177" spans="1:10" ht="12.75">
      <c r="A177" s="1" t="s">
        <v>23</v>
      </c>
      <c r="B177" s="74">
        <f>B147-B157</f>
        <v>0</v>
      </c>
      <c r="C177" s="74">
        <f>C147-C157</f>
        <v>0</v>
      </c>
      <c r="D177" s="74">
        <f>D147-D157</f>
        <v>0</v>
      </c>
      <c r="E177" s="74">
        <f>E147-E157</f>
        <v>0</v>
      </c>
      <c r="F177" s="74">
        <f>F147-F157</f>
        <v>0</v>
      </c>
      <c r="G177" s="1"/>
      <c r="H177" s="75">
        <f>SUM(B177:F177)</f>
        <v>0</v>
      </c>
      <c r="J177" s="47"/>
    </row>
    <row r="179" spans="1:8" ht="15">
      <c r="A179" s="94" t="s">
        <v>48</v>
      </c>
      <c r="B179" s="94"/>
      <c r="C179" s="94"/>
      <c r="D179" s="94"/>
      <c r="E179" s="94"/>
      <c r="F179" s="94"/>
      <c r="G179" s="94"/>
      <c r="H179" s="94"/>
    </row>
    <row r="181" spans="1:8" ht="12.75">
      <c r="A181" s="35"/>
      <c r="B181" s="38" t="s">
        <v>77</v>
      </c>
      <c r="C181" s="38" t="s">
        <v>78</v>
      </c>
      <c r="D181" s="38" t="s">
        <v>79</v>
      </c>
      <c r="E181" s="38" t="s">
        <v>1</v>
      </c>
      <c r="F181" s="38" t="s">
        <v>2</v>
      </c>
      <c r="G181" s="37"/>
      <c r="H181" s="39" t="s">
        <v>3</v>
      </c>
    </row>
    <row r="182" spans="1:8" ht="14.25">
      <c r="A182" s="39" t="s">
        <v>4</v>
      </c>
      <c r="B182" s="69">
        <v>0</v>
      </c>
      <c r="C182" s="69">
        <v>0</v>
      </c>
      <c r="D182" s="69">
        <v>0</v>
      </c>
      <c r="E182" s="69">
        <v>0</v>
      </c>
      <c r="F182" s="69">
        <v>0</v>
      </c>
      <c r="G182" s="40"/>
      <c r="H182" s="41">
        <f>SUM(B182:F182)</f>
        <v>0</v>
      </c>
    </row>
    <row r="183" spans="1:8" ht="12.75">
      <c r="A183" s="89" t="s">
        <v>5</v>
      </c>
      <c r="B183" s="89"/>
      <c r="C183" s="89"/>
      <c r="D183" s="89"/>
      <c r="E183" s="89"/>
      <c r="F183" s="89"/>
      <c r="G183" s="89"/>
      <c r="H183" s="89"/>
    </row>
    <row r="184" spans="1:8" ht="14.25" outlineLevel="1">
      <c r="A184" s="39" t="s">
        <v>6</v>
      </c>
      <c r="B184" s="69">
        <v>0</v>
      </c>
      <c r="C184" s="69">
        <v>0</v>
      </c>
      <c r="D184" s="69">
        <v>0</v>
      </c>
      <c r="E184" s="69">
        <v>0</v>
      </c>
      <c r="F184" s="69">
        <v>0</v>
      </c>
      <c r="G184" s="40"/>
      <c r="H184" s="41">
        <f aca="true" t="shared" si="5" ref="H184:H194">SUM(B184:F184)</f>
        <v>0</v>
      </c>
    </row>
    <row r="185" spans="1:8" ht="36" outlineLevel="1">
      <c r="A185" s="43" t="s">
        <v>100</v>
      </c>
      <c r="B185" s="69">
        <v>0</v>
      </c>
      <c r="C185" s="69">
        <v>0</v>
      </c>
      <c r="D185" s="69">
        <v>0</v>
      </c>
      <c r="E185" s="69">
        <v>0</v>
      </c>
      <c r="F185" s="69">
        <v>0</v>
      </c>
      <c r="G185" s="40"/>
      <c r="H185" s="41">
        <f t="shared" si="5"/>
        <v>0</v>
      </c>
    </row>
    <row r="186" spans="1:8" ht="14.25" outlineLevel="1">
      <c r="A186" s="43" t="s">
        <v>7</v>
      </c>
      <c r="B186" s="69">
        <v>0</v>
      </c>
      <c r="C186" s="69">
        <v>0</v>
      </c>
      <c r="D186" s="69">
        <v>0</v>
      </c>
      <c r="E186" s="69">
        <v>0</v>
      </c>
      <c r="F186" s="69">
        <v>0</v>
      </c>
      <c r="G186" s="40"/>
      <c r="H186" s="41">
        <f t="shared" si="5"/>
        <v>0</v>
      </c>
    </row>
    <row r="187" spans="1:8" ht="14.25" outlineLevel="1">
      <c r="A187" s="39" t="s">
        <v>8</v>
      </c>
      <c r="B187" s="69">
        <v>0</v>
      </c>
      <c r="C187" s="69">
        <v>0</v>
      </c>
      <c r="D187" s="69">
        <v>0</v>
      </c>
      <c r="E187" s="69">
        <v>0</v>
      </c>
      <c r="F187" s="69">
        <v>0</v>
      </c>
      <c r="G187" s="40"/>
      <c r="H187" s="41">
        <f t="shared" si="5"/>
        <v>0</v>
      </c>
    </row>
    <row r="188" spans="1:8" ht="24" outlineLevel="1">
      <c r="A188" s="39" t="s">
        <v>9</v>
      </c>
      <c r="B188" s="69">
        <v>0</v>
      </c>
      <c r="C188" s="69">
        <v>0</v>
      </c>
      <c r="D188" s="69">
        <v>0</v>
      </c>
      <c r="E188" s="69">
        <v>0</v>
      </c>
      <c r="F188" s="69">
        <v>0</v>
      </c>
      <c r="G188" s="40"/>
      <c r="H188" s="41">
        <f t="shared" si="5"/>
        <v>0</v>
      </c>
    </row>
    <row r="189" spans="1:8" ht="14.25" outlineLevel="1">
      <c r="A189" s="39" t="s">
        <v>10</v>
      </c>
      <c r="B189" s="69">
        <v>0</v>
      </c>
      <c r="C189" s="69">
        <v>0</v>
      </c>
      <c r="D189" s="69">
        <v>0</v>
      </c>
      <c r="E189" s="69">
        <v>0</v>
      </c>
      <c r="F189" s="69">
        <v>0</v>
      </c>
      <c r="G189" s="40"/>
      <c r="H189" s="41">
        <f t="shared" si="5"/>
        <v>0</v>
      </c>
    </row>
    <row r="190" spans="1:8" ht="14.25" outlineLevel="1">
      <c r="A190" s="44" t="s">
        <v>71</v>
      </c>
      <c r="B190" s="69">
        <v>0</v>
      </c>
      <c r="C190" s="69">
        <v>0</v>
      </c>
      <c r="D190" s="69">
        <v>0</v>
      </c>
      <c r="E190" s="69">
        <v>0</v>
      </c>
      <c r="F190" s="69">
        <v>0</v>
      </c>
      <c r="G190" s="40"/>
      <c r="H190" s="41">
        <f t="shared" si="5"/>
        <v>0</v>
      </c>
    </row>
    <row r="191" spans="1:8" ht="24" outlineLevel="1">
      <c r="A191" s="44" t="s">
        <v>18</v>
      </c>
      <c r="B191" s="69">
        <v>0</v>
      </c>
      <c r="C191" s="69">
        <v>0</v>
      </c>
      <c r="D191" s="69">
        <v>0</v>
      </c>
      <c r="E191" s="69">
        <v>0</v>
      </c>
      <c r="F191" s="69">
        <v>0</v>
      </c>
      <c r="G191" s="40"/>
      <c r="H191" s="41">
        <f t="shared" si="5"/>
        <v>0</v>
      </c>
    </row>
    <row r="192" spans="1:8" ht="24" outlineLevel="1">
      <c r="A192" s="44" t="s">
        <v>19</v>
      </c>
      <c r="B192" s="69">
        <v>0</v>
      </c>
      <c r="C192" s="69">
        <v>0</v>
      </c>
      <c r="D192" s="69">
        <v>0</v>
      </c>
      <c r="E192" s="69">
        <v>0</v>
      </c>
      <c r="F192" s="69">
        <v>0</v>
      </c>
      <c r="G192" s="40"/>
      <c r="H192" s="41">
        <f t="shared" si="5"/>
        <v>0</v>
      </c>
    </row>
    <row r="193" spans="1:8" ht="36" outlineLevel="1">
      <c r="A193" s="44" t="s">
        <v>20</v>
      </c>
      <c r="B193" s="70">
        <v>0</v>
      </c>
      <c r="C193" s="70">
        <v>0</v>
      </c>
      <c r="D193" s="70">
        <v>0</v>
      </c>
      <c r="E193" s="70">
        <v>0</v>
      </c>
      <c r="F193" s="70">
        <v>0</v>
      </c>
      <c r="G193" s="40"/>
      <c r="H193" s="64">
        <f t="shared" si="5"/>
        <v>0</v>
      </c>
    </row>
    <row r="194" spans="1:8" ht="14.25">
      <c r="A194" s="39" t="s">
        <v>11</v>
      </c>
      <c r="B194" s="41">
        <f>B182-(SUM(B183:B192))+B193</f>
        <v>0</v>
      </c>
      <c r="C194" s="41">
        <f>C182-(SUM(C183:C192))+C193</f>
        <v>0</v>
      </c>
      <c r="D194" s="41">
        <f>D182-(SUM(D183:D192))+D193</f>
        <v>0</v>
      </c>
      <c r="E194" s="41">
        <f>E182-(SUM(E183:E192))+E193</f>
        <v>0</v>
      </c>
      <c r="F194" s="41">
        <f>F182-(SUM(F183:F192))+F193</f>
        <v>0</v>
      </c>
      <c r="G194" s="40"/>
      <c r="H194" s="41">
        <f t="shared" si="5"/>
        <v>0</v>
      </c>
    </row>
    <row r="195" spans="1:8" ht="14.25">
      <c r="A195" s="37"/>
      <c r="B195" s="48"/>
      <c r="C195" s="48"/>
      <c r="D195" s="48"/>
      <c r="E195" s="48"/>
      <c r="F195" s="48"/>
      <c r="G195" s="48"/>
      <c r="H195" s="48"/>
    </row>
    <row r="196" spans="1:8" ht="12.75">
      <c r="A196" s="35"/>
      <c r="B196" s="35" t="s">
        <v>76</v>
      </c>
      <c r="C196" s="35" t="s">
        <v>101</v>
      </c>
      <c r="D196" s="35" t="s">
        <v>103</v>
      </c>
      <c r="E196" s="35" t="s">
        <v>104</v>
      </c>
      <c r="F196" s="35" t="s">
        <v>106</v>
      </c>
      <c r="G196" s="50"/>
      <c r="H196" s="35"/>
    </row>
    <row r="197" spans="1:8" ht="12.75">
      <c r="A197" s="39" t="s">
        <v>12</v>
      </c>
      <c r="B197" s="72">
        <v>0.58</v>
      </c>
      <c r="C197" s="72">
        <v>0.58</v>
      </c>
      <c r="D197" s="72">
        <v>0.58</v>
      </c>
      <c r="E197" s="72">
        <v>0.58</v>
      </c>
      <c r="F197" s="72">
        <v>0.58</v>
      </c>
      <c r="G197" s="50"/>
      <c r="H197" s="35"/>
    </row>
    <row r="198" spans="1:8" ht="12.75" outlineLevel="1">
      <c r="A198" s="39" t="s">
        <v>95</v>
      </c>
      <c r="B198" s="51">
        <v>12</v>
      </c>
      <c r="C198" s="51">
        <v>12</v>
      </c>
      <c r="D198" s="51">
        <v>12</v>
      </c>
      <c r="E198" s="51">
        <v>12</v>
      </c>
      <c r="F198" s="51">
        <v>12</v>
      </c>
      <c r="G198" s="50"/>
      <c r="H198" s="52"/>
    </row>
    <row r="199" spans="1:8" ht="14.25" outlineLevel="1">
      <c r="A199" s="39" t="s">
        <v>14</v>
      </c>
      <c r="B199" s="41">
        <f>ROUND(((B194/12)*B198),0)</f>
        <v>0</v>
      </c>
      <c r="C199" s="41">
        <f>ROUND(((C194/12)*C198),0)</f>
        <v>0</v>
      </c>
      <c r="D199" s="41">
        <f>ROUND(((D194/12)*D198),0)</f>
        <v>0</v>
      </c>
      <c r="E199" s="41">
        <f>ROUND(((E194/12)*E198),0)</f>
        <v>0</v>
      </c>
      <c r="F199" s="41">
        <f>ROUND(((F194/12)*F198),0)</f>
        <v>0</v>
      </c>
      <c r="G199" s="48"/>
      <c r="H199" s="35"/>
    </row>
    <row r="200" spans="1:8" ht="24" outlineLevel="1">
      <c r="A200" s="39" t="s">
        <v>91</v>
      </c>
      <c r="B200" s="53">
        <f>+B199*B197</f>
        <v>0</v>
      </c>
      <c r="C200" s="53">
        <f>+C199*C197</f>
        <v>0</v>
      </c>
      <c r="D200" s="53">
        <f>+D199*D197</f>
        <v>0</v>
      </c>
      <c r="E200" s="53">
        <f>+E199*E197</f>
        <v>0</v>
      </c>
      <c r="F200" s="53">
        <f>+F199*F197</f>
        <v>0</v>
      </c>
      <c r="G200" s="50"/>
      <c r="H200" s="41">
        <f>SUM(B200:F200)</f>
        <v>0</v>
      </c>
    </row>
    <row r="201" spans="1:8" ht="12.75">
      <c r="A201" s="1"/>
      <c r="B201" s="21"/>
      <c r="C201" s="21"/>
      <c r="D201" s="21"/>
      <c r="E201" s="21"/>
      <c r="F201" s="21"/>
      <c r="G201" s="1"/>
      <c r="H201" s="1"/>
    </row>
    <row r="202" spans="1:8" ht="12.75" outlineLevel="1">
      <c r="A202" s="39" t="s">
        <v>13</v>
      </c>
      <c r="B202" s="72">
        <v>0.58</v>
      </c>
      <c r="C202" s="72">
        <v>0.58</v>
      </c>
      <c r="D202" s="72">
        <v>0.58</v>
      </c>
      <c r="E202" s="72">
        <v>0.58</v>
      </c>
      <c r="F202" s="72">
        <v>0.58</v>
      </c>
      <c r="G202" s="50"/>
      <c r="H202" s="35"/>
    </row>
    <row r="203" spans="1:8" ht="12.75" outlineLevel="1">
      <c r="A203" s="39" t="s">
        <v>94</v>
      </c>
      <c r="B203" s="73">
        <f>12-B198</f>
        <v>0</v>
      </c>
      <c r="C203" s="73">
        <f>12-C198</f>
        <v>0</v>
      </c>
      <c r="D203" s="73">
        <f>12-D198</f>
        <v>0</v>
      </c>
      <c r="E203" s="73">
        <f>12-E198</f>
        <v>0</v>
      </c>
      <c r="F203" s="73">
        <f>12-F198</f>
        <v>0</v>
      </c>
      <c r="G203" s="50"/>
      <c r="H203" s="52"/>
    </row>
    <row r="204" spans="1:8" ht="14.25" outlineLevel="1">
      <c r="A204" s="39" t="s">
        <v>15</v>
      </c>
      <c r="B204" s="41">
        <f>B194-B199</f>
        <v>0</v>
      </c>
      <c r="C204" s="41">
        <f>C194-C199</f>
        <v>0</v>
      </c>
      <c r="D204" s="41">
        <f>D194-D199</f>
        <v>0</v>
      </c>
      <c r="E204" s="41">
        <f>E194-E199</f>
        <v>0</v>
      </c>
      <c r="F204" s="41">
        <f>F194-F199</f>
        <v>0</v>
      </c>
      <c r="G204" s="48"/>
      <c r="H204" s="35"/>
    </row>
    <row r="205" spans="1:8" ht="24">
      <c r="A205" s="39" t="s">
        <v>92</v>
      </c>
      <c r="B205" s="53">
        <f>+B204*B202</f>
        <v>0</v>
      </c>
      <c r="C205" s="53">
        <f>+C204*C202</f>
        <v>0</v>
      </c>
      <c r="D205" s="53">
        <f>+D204*D202</f>
        <v>0</v>
      </c>
      <c r="E205" s="53">
        <f>+E204*E202</f>
        <v>0</v>
      </c>
      <c r="F205" s="53">
        <f>+F204*F202</f>
        <v>0</v>
      </c>
      <c r="G205" s="50"/>
      <c r="H205" s="41">
        <f>SUM(B205:F205)</f>
        <v>0</v>
      </c>
    </row>
    <row r="206" spans="1:8" ht="14.25">
      <c r="A206" s="35"/>
      <c r="B206" s="36"/>
      <c r="C206" s="36"/>
      <c r="D206" s="36"/>
      <c r="E206" s="36"/>
      <c r="F206" s="36"/>
      <c r="G206" s="40"/>
      <c r="H206" s="35"/>
    </row>
    <row r="207" spans="1:8" ht="15">
      <c r="A207" s="39" t="s">
        <v>93</v>
      </c>
      <c r="B207" s="41">
        <f>ROUND((+B200+B205),0)</f>
        <v>0</v>
      </c>
      <c r="C207" s="41">
        <f>ROUND((+C200+C205),0)</f>
        <v>0</v>
      </c>
      <c r="D207" s="41">
        <f>ROUND((+D200+D205),0)</f>
        <v>0</v>
      </c>
      <c r="E207" s="41">
        <f>ROUND((+E200+E205),0)</f>
        <v>0</v>
      </c>
      <c r="F207" s="41">
        <f>ROUND((+F200+F205),0)</f>
        <v>0</v>
      </c>
      <c r="G207" s="48"/>
      <c r="H207" s="53">
        <f>SUM(B207:F207)</f>
        <v>0</v>
      </c>
    </row>
    <row r="208" spans="1:8" ht="12.75">
      <c r="A208" s="1"/>
      <c r="B208" s="21"/>
      <c r="C208" s="21"/>
      <c r="D208" s="21"/>
      <c r="E208" s="21"/>
      <c r="F208" s="21"/>
      <c r="G208" s="1"/>
      <c r="H208" s="1"/>
    </row>
    <row r="209" spans="1:8" ht="15">
      <c r="A209" s="39" t="s">
        <v>17</v>
      </c>
      <c r="B209" s="53">
        <f>B182+B207</f>
        <v>0</v>
      </c>
      <c r="C209" s="53">
        <f>C182+C207</f>
        <v>0</v>
      </c>
      <c r="D209" s="53">
        <f>D182+D207</f>
        <v>0</v>
      </c>
      <c r="E209" s="53">
        <f>E182+E207</f>
        <v>0</v>
      </c>
      <c r="F209" s="53">
        <f>F182+F207</f>
        <v>0</v>
      </c>
      <c r="G209" s="1"/>
      <c r="H209" s="53">
        <f>SUM(B209:F209)</f>
        <v>0</v>
      </c>
    </row>
    <row r="210" spans="1:8" ht="15">
      <c r="A210" s="35"/>
      <c r="B210" s="71"/>
      <c r="C210" s="71"/>
      <c r="D210" s="71"/>
      <c r="E210" s="71"/>
      <c r="F210" s="71"/>
      <c r="G210" s="1"/>
      <c r="H210" s="71"/>
    </row>
    <row r="211" spans="1:8" ht="12.75">
      <c r="A211" s="1"/>
      <c r="B211" s="21"/>
      <c r="C211" s="21"/>
      <c r="D211" s="21"/>
      <c r="E211" s="21"/>
      <c r="F211" s="21"/>
      <c r="G211" s="1"/>
      <c r="H211" s="1"/>
    </row>
    <row r="212" spans="1:10" ht="12.75">
      <c r="A212" s="1" t="s">
        <v>23</v>
      </c>
      <c r="B212" s="74">
        <f>B182-B192</f>
        <v>0</v>
      </c>
      <c r="C212" s="74">
        <f>C182-C192</f>
        <v>0</v>
      </c>
      <c r="D212" s="74">
        <f>D182-D192</f>
        <v>0</v>
      </c>
      <c r="E212" s="74">
        <f>E182-E192</f>
        <v>0</v>
      </c>
      <c r="F212" s="74">
        <f>F182-F192</f>
        <v>0</v>
      </c>
      <c r="G212" s="1"/>
      <c r="H212" s="75">
        <f>SUM(B212:F212)</f>
        <v>0</v>
      </c>
      <c r="J212" s="47"/>
    </row>
    <row r="214" spans="1:8" ht="15">
      <c r="A214" s="94" t="s">
        <v>44</v>
      </c>
      <c r="B214" s="94"/>
      <c r="C214" s="94"/>
      <c r="D214" s="94"/>
      <c r="E214" s="94"/>
      <c r="F214" s="94"/>
      <c r="G214" s="94"/>
      <c r="H214" s="94"/>
    </row>
    <row r="216" spans="1:8" ht="12.75">
      <c r="A216" s="35"/>
      <c r="B216" s="38" t="s">
        <v>77</v>
      </c>
      <c r="C216" s="38" t="s">
        <v>78</v>
      </c>
      <c r="D216" s="38" t="s">
        <v>79</v>
      </c>
      <c r="E216" s="38" t="s">
        <v>1</v>
      </c>
      <c r="F216" s="38" t="s">
        <v>2</v>
      </c>
      <c r="G216" s="37"/>
      <c r="H216" s="39" t="s">
        <v>3</v>
      </c>
    </row>
    <row r="217" spans="1:8" ht="14.25">
      <c r="A217" s="39" t="s">
        <v>4</v>
      </c>
      <c r="B217" s="69">
        <v>0</v>
      </c>
      <c r="C217" s="69">
        <v>0</v>
      </c>
      <c r="D217" s="69">
        <v>0</v>
      </c>
      <c r="E217" s="69">
        <v>0</v>
      </c>
      <c r="F217" s="69">
        <v>0</v>
      </c>
      <c r="G217" s="40"/>
      <c r="H217" s="41">
        <f>SUM(B217:F217)</f>
        <v>0</v>
      </c>
    </row>
    <row r="218" spans="1:8" ht="12.75">
      <c r="A218" s="89" t="s">
        <v>5</v>
      </c>
      <c r="B218" s="89"/>
      <c r="C218" s="89"/>
      <c r="D218" s="89"/>
      <c r="E218" s="89"/>
      <c r="F218" s="89"/>
      <c r="G218" s="89"/>
      <c r="H218" s="89"/>
    </row>
    <row r="219" spans="1:8" ht="14.25" outlineLevel="1">
      <c r="A219" s="39" t="s">
        <v>6</v>
      </c>
      <c r="B219" s="69">
        <v>0</v>
      </c>
      <c r="C219" s="69">
        <v>0</v>
      </c>
      <c r="D219" s="69">
        <v>0</v>
      </c>
      <c r="E219" s="69">
        <v>0</v>
      </c>
      <c r="F219" s="69">
        <v>0</v>
      </c>
      <c r="G219" s="40"/>
      <c r="H219" s="41">
        <f aca="true" t="shared" si="6" ref="H219:H229">SUM(B219:F219)</f>
        <v>0</v>
      </c>
    </row>
    <row r="220" spans="1:8" ht="36" outlineLevel="1">
      <c r="A220" s="43" t="s">
        <v>100</v>
      </c>
      <c r="B220" s="69">
        <v>0</v>
      </c>
      <c r="C220" s="69">
        <v>0</v>
      </c>
      <c r="D220" s="69">
        <v>0</v>
      </c>
      <c r="E220" s="69">
        <v>0</v>
      </c>
      <c r="F220" s="69">
        <v>0</v>
      </c>
      <c r="G220" s="40"/>
      <c r="H220" s="41">
        <f t="shared" si="6"/>
        <v>0</v>
      </c>
    </row>
    <row r="221" spans="1:8" ht="14.25" outlineLevel="1">
      <c r="A221" s="43" t="s">
        <v>7</v>
      </c>
      <c r="B221" s="69">
        <v>0</v>
      </c>
      <c r="C221" s="69">
        <v>0</v>
      </c>
      <c r="D221" s="69">
        <v>0</v>
      </c>
      <c r="E221" s="69">
        <v>0</v>
      </c>
      <c r="F221" s="69">
        <v>0</v>
      </c>
      <c r="G221" s="40"/>
      <c r="H221" s="41">
        <f t="shared" si="6"/>
        <v>0</v>
      </c>
    </row>
    <row r="222" spans="1:8" ht="14.25" outlineLevel="1">
      <c r="A222" s="39" t="s">
        <v>8</v>
      </c>
      <c r="B222" s="69">
        <v>0</v>
      </c>
      <c r="C222" s="69">
        <v>0</v>
      </c>
      <c r="D222" s="69">
        <v>0</v>
      </c>
      <c r="E222" s="69">
        <v>0</v>
      </c>
      <c r="F222" s="69">
        <v>0</v>
      </c>
      <c r="G222" s="40"/>
      <c r="H222" s="41">
        <f t="shared" si="6"/>
        <v>0</v>
      </c>
    </row>
    <row r="223" spans="1:8" ht="24" outlineLevel="1">
      <c r="A223" s="39" t="s">
        <v>9</v>
      </c>
      <c r="B223" s="69">
        <v>0</v>
      </c>
      <c r="C223" s="69">
        <v>0</v>
      </c>
      <c r="D223" s="69">
        <v>0</v>
      </c>
      <c r="E223" s="69">
        <v>0</v>
      </c>
      <c r="F223" s="69">
        <v>0</v>
      </c>
      <c r="G223" s="40"/>
      <c r="H223" s="41">
        <f t="shared" si="6"/>
        <v>0</v>
      </c>
    </row>
    <row r="224" spans="1:8" ht="14.25" outlineLevel="1">
      <c r="A224" s="39" t="s">
        <v>10</v>
      </c>
      <c r="B224" s="69">
        <v>0</v>
      </c>
      <c r="C224" s="69">
        <v>0</v>
      </c>
      <c r="D224" s="69">
        <v>0</v>
      </c>
      <c r="E224" s="69">
        <v>0</v>
      </c>
      <c r="F224" s="69">
        <v>0</v>
      </c>
      <c r="G224" s="40"/>
      <c r="H224" s="41">
        <f t="shared" si="6"/>
        <v>0</v>
      </c>
    </row>
    <row r="225" spans="1:8" ht="14.25" outlineLevel="1">
      <c r="A225" s="44" t="s">
        <v>71</v>
      </c>
      <c r="B225" s="69">
        <v>0</v>
      </c>
      <c r="C225" s="69">
        <v>0</v>
      </c>
      <c r="D225" s="69">
        <v>0</v>
      </c>
      <c r="E225" s="69">
        <v>0</v>
      </c>
      <c r="F225" s="69">
        <v>0</v>
      </c>
      <c r="G225" s="40"/>
      <c r="H225" s="41">
        <f t="shared" si="6"/>
        <v>0</v>
      </c>
    </row>
    <row r="226" spans="1:8" ht="24" outlineLevel="1">
      <c r="A226" s="44" t="s">
        <v>18</v>
      </c>
      <c r="B226" s="69">
        <v>0</v>
      </c>
      <c r="C226" s="69">
        <v>0</v>
      </c>
      <c r="D226" s="69">
        <v>0</v>
      </c>
      <c r="E226" s="69">
        <v>0</v>
      </c>
      <c r="F226" s="69">
        <v>0</v>
      </c>
      <c r="G226" s="40"/>
      <c r="H226" s="41">
        <f t="shared" si="6"/>
        <v>0</v>
      </c>
    </row>
    <row r="227" spans="1:8" ht="24" outlineLevel="1">
      <c r="A227" s="44" t="s">
        <v>19</v>
      </c>
      <c r="B227" s="69">
        <v>0</v>
      </c>
      <c r="C227" s="69">
        <v>0</v>
      </c>
      <c r="D227" s="69">
        <v>0</v>
      </c>
      <c r="E227" s="69">
        <v>0</v>
      </c>
      <c r="F227" s="69">
        <v>0</v>
      </c>
      <c r="G227" s="40"/>
      <c r="H227" s="41">
        <f t="shared" si="6"/>
        <v>0</v>
      </c>
    </row>
    <row r="228" spans="1:8" ht="36" outlineLevel="1">
      <c r="A228" s="44" t="s">
        <v>20</v>
      </c>
      <c r="B228" s="70">
        <v>0</v>
      </c>
      <c r="C228" s="70">
        <v>0</v>
      </c>
      <c r="D228" s="70">
        <v>0</v>
      </c>
      <c r="E228" s="70">
        <v>0</v>
      </c>
      <c r="F228" s="70">
        <v>0</v>
      </c>
      <c r="G228" s="40"/>
      <c r="H228" s="64">
        <f t="shared" si="6"/>
        <v>0</v>
      </c>
    </row>
    <row r="229" spans="1:8" ht="14.25">
      <c r="A229" s="39" t="s">
        <v>11</v>
      </c>
      <c r="B229" s="41">
        <f>B217-(SUM(B218:B227))+B228</f>
        <v>0</v>
      </c>
      <c r="C229" s="41">
        <f>C217-(SUM(C218:C227))+C228</f>
        <v>0</v>
      </c>
      <c r="D229" s="41">
        <f>D217-(SUM(D218:D227))+D228</f>
        <v>0</v>
      </c>
      <c r="E229" s="41">
        <f>E217-(SUM(E218:E227))+E228</f>
        <v>0</v>
      </c>
      <c r="F229" s="41">
        <f>F217-(SUM(F218:F227))+F228</f>
        <v>0</v>
      </c>
      <c r="G229" s="40"/>
      <c r="H229" s="41">
        <f t="shared" si="6"/>
        <v>0</v>
      </c>
    </row>
    <row r="230" spans="1:8" ht="14.25">
      <c r="A230" s="37"/>
      <c r="B230" s="48"/>
      <c r="C230" s="48"/>
      <c r="D230" s="48"/>
      <c r="E230" s="48"/>
      <c r="F230" s="48"/>
      <c r="G230" s="48"/>
      <c r="H230" s="48"/>
    </row>
    <row r="231" spans="1:8" ht="12.75">
      <c r="A231" s="35"/>
      <c r="B231" s="35" t="s">
        <v>76</v>
      </c>
      <c r="C231" s="35" t="s">
        <v>101</v>
      </c>
      <c r="D231" s="35" t="s">
        <v>103</v>
      </c>
      <c r="E231" s="35" t="s">
        <v>104</v>
      </c>
      <c r="F231" s="35" t="s">
        <v>106</v>
      </c>
      <c r="G231" s="50"/>
      <c r="H231" s="35"/>
    </row>
    <row r="232" spans="1:8" ht="12.75">
      <c r="A232" s="39" t="s">
        <v>12</v>
      </c>
      <c r="B232" s="72">
        <v>0.58</v>
      </c>
      <c r="C232" s="72">
        <v>0.58</v>
      </c>
      <c r="D232" s="72">
        <v>0.58</v>
      </c>
      <c r="E232" s="72">
        <v>0.58</v>
      </c>
      <c r="F232" s="72">
        <v>0.58</v>
      </c>
      <c r="G232" s="50"/>
      <c r="H232" s="35"/>
    </row>
    <row r="233" spans="1:8" ht="12.75" outlineLevel="1">
      <c r="A233" s="39" t="s">
        <v>95</v>
      </c>
      <c r="B233" s="51">
        <v>12</v>
      </c>
      <c r="C233" s="51">
        <v>12</v>
      </c>
      <c r="D233" s="51">
        <v>12</v>
      </c>
      <c r="E233" s="51">
        <v>12</v>
      </c>
      <c r="F233" s="51">
        <v>12</v>
      </c>
      <c r="G233" s="50"/>
      <c r="H233" s="52"/>
    </row>
    <row r="234" spans="1:8" ht="14.25" outlineLevel="1">
      <c r="A234" s="39" t="s">
        <v>14</v>
      </c>
      <c r="B234" s="41">
        <f>ROUND(((B229/12)*B233),0)</f>
        <v>0</v>
      </c>
      <c r="C234" s="41">
        <f>ROUND(((C229/12)*C233),0)</f>
        <v>0</v>
      </c>
      <c r="D234" s="41">
        <f>ROUND(((D229/12)*D233),0)</f>
        <v>0</v>
      </c>
      <c r="E234" s="41">
        <f>ROUND(((E229/12)*E233),0)</f>
        <v>0</v>
      </c>
      <c r="F234" s="41">
        <f>ROUND(((F229/12)*F233),0)</f>
        <v>0</v>
      </c>
      <c r="G234" s="48"/>
      <c r="H234" s="35"/>
    </row>
    <row r="235" spans="1:8" ht="24" outlineLevel="1">
      <c r="A235" s="39" t="s">
        <v>91</v>
      </c>
      <c r="B235" s="53">
        <f>+B234*B232</f>
        <v>0</v>
      </c>
      <c r="C235" s="53">
        <f>+C234*C232</f>
        <v>0</v>
      </c>
      <c r="D235" s="53">
        <f>+D234*D232</f>
        <v>0</v>
      </c>
      <c r="E235" s="53">
        <f>+E234*E232</f>
        <v>0</v>
      </c>
      <c r="F235" s="53">
        <f>+F234*F232</f>
        <v>0</v>
      </c>
      <c r="G235" s="50"/>
      <c r="H235" s="41">
        <f>SUM(B235:F235)</f>
        <v>0</v>
      </c>
    </row>
    <row r="236" spans="1:8" ht="12.75">
      <c r="A236" s="1"/>
      <c r="B236" s="21"/>
      <c r="C236" s="21"/>
      <c r="D236" s="21"/>
      <c r="E236" s="21"/>
      <c r="F236" s="21"/>
      <c r="G236" s="1"/>
      <c r="H236" s="1"/>
    </row>
    <row r="237" spans="1:8" ht="12.75" outlineLevel="1">
      <c r="A237" s="39" t="s">
        <v>13</v>
      </c>
      <c r="B237" s="72">
        <v>0.58</v>
      </c>
      <c r="C237" s="72">
        <v>0.58</v>
      </c>
      <c r="D237" s="72">
        <v>0.58</v>
      </c>
      <c r="E237" s="72">
        <v>0.58</v>
      </c>
      <c r="F237" s="72">
        <v>0.58</v>
      </c>
      <c r="G237" s="50"/>
      <c r="H237" s="35"/>
    </row>
    <row r="238" spans="1:8" ht="12.75" outlineLevel="1">
      <c r="A238" s="39" t="s">
        <v>94</v>
      </c>
      <c r="B238" s="73">
        <f>12-B233</f>
        <v>0</v>
      </c>
      <c r="C238" s="73">
        <f>12-C233</f>
        <v>0</v>
      </c>
      <c r="D238" s="73">
        <f>12-D233</f>
        <v>0</v>
      </c>
      <c r="E238" s="73">
        <f>12-E233</f>
        <v>0</v>
      </c>
      <c r="F238" s="73">
        <f>12-F233</f>
        <v>0</v>
      </c>
      <c r="G238" s="50"/>
      <c r="H238" s="52"/>
    </row>
    <row r="239" spans="1:8" ht="14.25" outlineLevel="1">
      <c r="A239" s="39" t="s">
        <v>15</v>
      </c>
      <c r="B239" s="41">
        <f>B229-B234</f>
        <v>0</v>
      </c>
      <c r="C239" s="41">
        <f>C229-C234</f>
        <v>0</v>
      </c>
      <c r="D239" s="41">
        <f>D229-D234</f>
        <v>0</v>
      </c>
      <c r="E239" s="41">
        <f>E229-E234</f>
        <v>0</v>
      </c>
      <c r="F239" s="41">
        <f>F229-F234</f>
        <v>0</v>
      </c>
      <c r="G239" s="48"/>
      <c r="H239" s="35"/>
    </row>
    <row r="240" spans="1:8" ht="24">
      <c r="A240" s="39" t="s">
        <v>92</v>
      </c>
      <c r="B240" s="53">
        <f>+B239*B237</f>
        <v>0</v>
      </c>
      <c r="C240" s="53">
        <f>+C239*C237</f>
        <v>0</v>
      </c>
      <c r="D240" s="53">
        <f>+D239*D237</f>
        <v>0</v>
      </c>
      <c r="E240" s="53">
        <f>+E239*E237</f>
        <v>0</v>
      </c>
      <c r="F240" s="53">
        <f>+F239*F237</f>
        <v>0</v>
      </c>
      <c r="G240" s="50"/>
      <c r="H240" s="41">
        <f>SUM(B240:F240)</f>
        <v>0</v>
      </c>
    </row>
    <row r="241" spans="1:8" ht="14.25">
      <c r="A241" s="35"/>
      <c r="B241" s="36"/>
      <c r="C241" s="36"/>
      <c r="D241" s="36"/>
      <c r="E241" s="36"/>
      <c r="F241" s="36"/>
      <c r="G241" s="40"/>
      <c r="H241" s="35"/>
    </row>
    <row r="242" spans="1:8" ht="15">
      <c r="A242" s="39" t="s">
        <v>93</v>
      </c>
      <c r="B242" s="41">
        <f>ROUND((+B235+B240),0)</f>
        <v>0</v>
      </c>
      <c r="C242" s="41">
        <f>ROUND((+C235+C240),0)</f>
        <v>0</v>
      </c>
      <c r="D242" s="41">
        <f>ROUND((+D235+D240),0)</f>
        <v>0</v>
      </c>
      <c r="E242" s="41">
        <f>ROUND((+E235+E240),0)</f>
        <v>0</v>
      </c>
      <c r="F242" s="41">
        <f>ROUND((+F235+F240),0)</f>
        <v>0</v>
      </c>
      <c r="G242" s="48"/>
      <c r="H242" s="53">
        <f>SUM(B242:F242)</f>
        <v>0</v>
      </c>
    </row>
    <row r="243" spans="1:8" ht="12.75">
      <c r="A243" s="35"/>
      <c r="B243" s="36"/>
      <c r="C243" s="36"/>
      <c r="D243" s="36"/>
      <c r="E243" s="36"/>
      <c r="F243" s="36"/>
      <c r="G243" s="37"/>
      <c r="H243" s="35"/>
    </row>
    <row r="244" spans="1:8" ht="15">
      <c r="A244" s="39" t="s">
        <v>17</v>
      </c>
      <c r="B244" s="53">
        <f>B217+B242</f>
        <v>0</v>
      </c>
      <c r="C244" s="53">
        <f>C217+C242</f>
        <v>0</v>
      </c>
      <c r="D244" s="53">
        <f>D217+D242</f>
        <v>0</v>
      </c>
      <c r="E244" s="53">
        <f>E217+E242</f>
        <v>0</v>
      </c>
      <c r="F244" s="53">
        <f>F217+F242</f>
        <v>0</v>
      </c>
      <c r="G244" s="37"/>
      <c r="H244" s="53">
        <f>SUM(B244:F244)</f>
        <v>0</v>
      </c>
    </row>
    <row r="245" spans="1:8" ht="12.75">
      <c r="A245" s="35"/>
      <c r="B245" s="36"/>
      <c r="C245" s="36"/>
      <c r="D245" s="36"/>
      <c r="E245" s="36"/>
      <c r="F245" s="36"/>
      <c r="G245" s="37"/>
      <c r="H245" s="35"/>
    </row>
    <row r="246" spans="1:8" ht="12.75">
      <c r="A246" s="1"/>
      <c r="B246" s="21"/>
      <c r="C246" s="21"/>
      <c r="D246" s="21"/>
      <c r="E246" s="21"/>
      <c r="F246" s="21"/>
      <c r="G246" s="1"/>
      <c r="H246" s="1"/>
    </row>
    <row r="247" spans="1:10" ht="12.75">
      <c r="A247" s="1" t="s">
        <v>23</v>
      </c>
      <c r="B247" s="74">
        <f>B217-B227</f>
        <v>0</v>
      </c>
      <c r="C247" s="74">
        <f>C217-C227</f>
        <v>0</v>
      </c>
      <c r="D247" s="74">
        <f>D217-D227</f>
        <v>0</v>
      </c>
      <c r="E247" s="74">
        <f>E217-E227</f>
        <v>0</v>
      </c>
      <c r="F247" s="74">
        <f>F217-F227</f>
        <v>0</v>
      </c>
      <c r="G247" s="1"/>
      <c r="H247" s="75">
        <f>SUM(B247:F247)</f>
        <v>0</v>
      </c>
      <c r="J247" s="47"/>
    </row>
    <row r="249" spans="1:8" ht="15">
      <c r="A249" s="94" t="s">
        <v>45</v>
      </c>
      <c r="B249" s="94"/>
      <c r="C249" s="94"/>
      <c r="D249" s="94"/>
      <c r="E249" s="94"/>
      <c r="F249" s="94"/>
      <c r="G249" s="94"/>
      <c r="H249" s="94"/>
    </row>
    <row r="251" spans="1:8" ht="12.75">
      <c r="A251" s="35"/>
      <c r="B251" s="38" t="s">
        <v>77</v>
      </c>
      <c r="C251" s="38" t="s">
        <v>78</v>
      </c>
      <c r="D251" s="38" t="s">
        <v>79</v>
      </c>
      <c r="E251" s="38" t="s">
        <v>1</v>
      </c>
      <c r="F251" s="38" t="s">
        <v>2</v>
      </c>
      <c r="G251" s="37"/>
      <c r="H251" s="39" t="s">
        <v>3</v>
      </c>
    </row>
    <row r="252" spans="1:8" ht="14.25">
      <c r="A252" s="39" t="s">
        <v>4</v>
      </c>
      <c r="B252" s="69">
        <v>0</v>
      </c>
      <c r="C252" s="69">
        <v>0</v>
      </c>
      <c r="D252" s="69">
        <v>0</v>
      </c>
      <c r="E252" s="69">
        <v>0</v>
      </c>
      <c r="F252" s="69">
        <v>0</v>
      </c>
      <c r="G252" s="40"/>
      <c r="H252" s="41">
        <f>SUM(B252:F252)</f>
        <v>0</v>
      </c>
    </row>
    <row r="253" spans="1:8" ht="12.75">
      <c r="A253" s="89" t="s">
        <v>5</v>
      </c>
      <c r="B253" s="89"/>
      <c r="C253" s="89"/>
      <c r="D253" s="89"/>
      <c r="E253" s="89"/>
      <c r="F253" s="89"/>
      <c r="G253" s="89"/>
      <c r="H253" s="89"/>
    </row>
    <row r="254" spans="1:8" ht="14.25" outlineLevel="1">
      <c r="A254" s="39" t="s">
        <v>6</v>
      </c>
      <c r="B254" s="69">
        <v>0</v>
      </c>
      <c r="C254" s="69">
        <v>0</v>
      </c>
      <c r="D254" s="69">
        <v>0</v>
      </c>
      <c r="E254" s="69">
        <v>0</v>
      </c>
      <c r="F254" s="69">
        <v>0</v>
      </c>
      <c r="G254" s="40"/>
      <c r="H254" s="41">
        <f aca="true" t="shared" si="7" ref="H254:H264">SUM(B254:F254)</f>
        <v>0</v>
      </c>
    </row>
    <row r="255" spans="1:8" ht="36" outlineLevel="1">
      <c r="A255" s="43" t="s">
        <v>100</v>
      </c>
      <c r="B255" s="69">
        <v>0</v>
      </c>
      <c r="C255" s="69">
        <v>0</v>
      </c>
      <c r="D255" s="69">
        <v>0</v>
      </c>
      <c r="E255" s="69">
        <v>0</v>
      </c>
      <c r="F255" s="69">
        <v>0</v>
      </c>
      <c r="G255" s="40"/>
      <c r="H255" s="41">
        <f t="shared" si="7"/>
        <v>0</v>
      </c>
    </row>
    <row r="256" spans="1:8" ht="14.25" outlineLevel="1">
      <c r="A256" s="43" t="s">
        <v>7</v>
      </c>
      <c r="B256" s="69">
        <v>0</v>
      </c>
      <c r="C256" s="69">
        <v>0</v>
      </c>
      <c r="D256" s="69">
        <v>0</v>
      </c>
      <c r="E256" s="69">
        <v>0</v>
      </c>
      <c r="F256" s="69">
        <v>0</v>
      </c>
      <c r="G256" s="40"/>
      <c r="H256" s="41">
        <f t="shared" si="7"/>
        <v>0</v>
      </c>
    </row>
    <row r="257" spans="1:8" ht="14.25" outlineLevel="1">
      <c r="A257" s="39" t="s">
        <v>8</v>
      </c>
      <c r="B257" s="69">
        <v>0</v>
      </c>
      <c r="C257" s="69">
        <v>0</v>
      </c>
      <c r="D257" s="69">
        <v>0</v>
      </c>
      <c r="E257" s="69">
        <v>0</v>
      </c>
      <c r="F257" s="69">
        <v>0</v>
      </c>
      <c r="G257" s="40"/>
      <c r="H257" s="41">
        <f t="shared" si="7"/>
        <v>0</v>
      </c>
    </row>
    <row r="258" spans="1:8" ht="24" outlineLevel="1">
      <c r="A258" s="39" t="s">
        <v>9</v>
      </c>
      <c r="B258" s="69">
        <v>0</v>
      </c>
      <c r="C258" s="69">
        <v>0</v>
      </c>
      <c r="D258" s="69">
        <v>0</v>
      </c>
      <c r="E258" s="69">
        <v>0</v>
      </c>
      <c r="F258" s="69">
        <v>0</v>
      </c>
      <c r="G258" s="40"/>
      <c r="H258" s="41">
        <f t="shared" si="7"/>
        <v>0</v>
      </c>
    </row>
    <row r="259" spans="1:8" ht="14.25" outlineLevel="1">
      <c r="A259" s="39" t="s">
        <v>10</v>
      </c>
      <c r="B259" s="69">
        <v>0</v>
      </c>
      <c r="C259" s="69">
        <v>0</v>
      </c>
      <c r="D259" s="69">
        <v>0</v>
      </c>
      <c r="E259" s="69">
        <v>0</v>
      </c>
      <c r="F259" s="69">
        <v>0</v>
      </c>
      <c r="G259" s="40"/>
      <c r="H259" s="41">
        <f t="shared" si="7"/>
        <v>0</v>
      </c>
    </row>
    <row r="260" spans="1:8" ht="14.25" outlineLevel="1">
      <c r="A260" s="44" t="s">
        <v>71</v>
      </c>
      <c r="B260" s="69">
        <v>0</v>
      </c>
      <c r="C260" s="69">
        <v>0</v>
      </c>
      <c r="D260" s="69">
        <v>0</v>
      </c>
      <c r="E260" s="69">
        <v>0</v>
      </c>
      <c r="F260" s="69">
        <v>0</v>
      </c>
      <c r="G260" s="40"/>
      <c r="H260" s="41">
        <f t="shared" si="7"/>
        <v>0</v>
      </c>
    </row>
    <row r="261" spans="1:8" ht="24" outlineLevel="1">
      <c r="A261" s="44" t="s">
        <v>18</v>
      </c>
      <c r="B261" s="69">
        <v>0</v>
      </c>
      <c r="C261" s="69">
        <v>0</v>
      </c>
      <c r="D261" s="69">
        <v>0</v>
      </c>
      <c r="E261" s="69">
        <v>0</v>
      </c>
      <c r="F261" s="69">
        <v>0</v>
      </c>
      <c r="G261" s="40"/>
      <c r="H261" s="41">
        <f t="shared" si="7"/>
        <v>0</v>
      </c>
    </row>
    <row r="262" spans="1:8" ht="24" outlineLevel="1">
      <c r="A262" s="44" t="s">
        <v>19</v>
      </c>
      <c r="B262" s="69">
        <v>0</v>
      </c>
      <c r="C262" s="69">
        <v>0</v>
      </c>
      <c r="D262" s="69">
        <v>0</v>
      </c>
      <c r="E262" s="69">
        <v>0</v>
      </c>
      <c r="F262" s="69">
        <v>0</v>
      </c>
      <c r="G262" s="40"/>
      <c r="H262" s="41">
        <f t="shared" si="7"/>
        <v>0</v>
      </c>
    </row>
    <row r="263" spans="1:8" ht="36" outlineLevel="1">
      <c r="A263" s="44" t="s">
        <v>20</v>
      </c>
      <c r="B263" s="70">
        <v>0</v>
      </c>
      <c r="C263" s="70">
        <v>0</v>
      </c>
      <c r="D263" s="70">
        <v>0</v>
      </c>
      <c r="E263" s="70">
        <v>0</v>
      </c>
      <c r="F263" s="70">
        <v>0</v>
      </c>
      <c r="G263" s="40"/>
      <c r="H263" s="64">
        <f t="shared" si="7"/>
        <v>0</v>
      </c>
    </row>
    <row r="264" spans="1:8" ht="14.25">
      <c r="A264" s="39" t="s">
        <v>11</v>
      </c>
      <c r="B264" s="41">
        <f>B252-(SUM(B253:B262))+B263</f>
        <v>0</v>
      </c>
      <c r="C264" s="41">
        <f>C252-(SUM(C253:C262))+C263</f>
        <v>0</v>
      </c>
      <c r="D264" s="41">
        <f>D252-(SUM(D253:D262))+D263</f>
        <v>0</v>
      </c>
      <c r="E264" s="41">
        <f>E252-(SUM(E253:E262))+E263</f>
        <v>0</v>
      </c>
      <c r="F264" s="41">
        <f>F252-(SUM(F253:F262))+F263</f>
        <v>0</v>
      </c>
      <c r="G264" s="40"/>
      <c r="H264" s="41">
        <f t="shared" si="7"/>
        <v>0</v>
      </c>
    </row>
    <row r="265" spans="1:8" ht="14.25">
      <c r="A265" s="37"/>
      <c r="B265" s="48"/>
      <c r="C265" s="48"/>
      <c r="D265" s="48"/>
      <c r="E265" s="48"/>
      <c r="F265" s="48"/>
      <c r="G265" s="40"/>
      <c r="H265" s="48"/>
    </row>
    <row r="266" spans="1:8" ht="12.75">
      <c r="A266" s="35"/>
      <c r="B266" s="35" t="s">
        <v>76</v>
      </c>
      <c r="C266" s="35" t="s">
        <v>101</v>
      </c>
      <c r="D266" s="35" t="s">
        <v>103</v>
      </c>
      <c r="E266" s="35" t="s">
        <v>104</v>
      </c>
      <c r="F266" s="35" t="s">
        <v>106</v>
      </c>
      <c r="G266" s="50"/>
      <c r="H266" s="35"/>
    </row>
    <row r="267" spans="1:8" ht="12.75">
      <c r="A267" s="39" t="s">
        <v>12</v>
      </c>
      <c r="B267" s="72">
        <v>0.58</v>
      </c>
      <c r="C267" s="72">
        <v>0.58</v>
      </c>
      <c r="D267" s="72">
        <v>0.58</v>
      </c>
      <c r="E267" s="72">
        <v>0.58</v>
      </c>
      <c r="F267" s="72">
        <v>0.58</v>
      </c>
      <c r="G267" s="50"/>
      <c r="H267" s="35"/>
    </row>
    <row r="268" spans="1:8" ht="12.75" outlineLevel="1">
      <c r="A268" s="39" t="s">
        <v>95</v>
      </c>
      <c r="B268" s="51">
        <v>12</v>
      </c>
      <c r="C268" s="51">
        <v>12</v>
      </c>
      <c r="D268" s="51">
        <v>12</v>
      </c>
      <c r="E268" s="51">
        <v>12</v>
      </c>
      <c r="F268" s="51">
        <v>12</v>
      </c>
      <c r="G268" s="50"/>
      <c r="H268" s="52"/>
    </row>
    <row r="269" spans="1:8" ht="14.25" outlineLevel="1">
      <c r="A269" s="39" t="s">
        <v>14</v>
      </c>
      <c r="B269" s="41">
        <f>ROUND(((B264/12)*B268),0)</f>
        <v>0</v>
      </c>
      <c r="C269" s="41">
        <f>ROUND(((C264/12)*C268),0)</f>
        <v>0</v>
      </c>
      <c r="D269" s="41">
        <f>ROUND(((D264/12)*D268),0)</f>
        <v>0</v>
      </c>
      <c r="E269" s="41">
        <f>ROUND(((E264/12)*E268),0)</f>
        <v>0</v>
      </c>
      <c r="F269" s="41">
        <f>ROUND(((F264/12)*F268),0)</f>
        <v>0</v>
      </c>
      <c r="G269" s="48"/>
      <c r="H269" s="35"/>
    </row>
    <row r="270" spans="1:8" ht="24" outlineLevel="1">
      <c r="A270" s="39" t="s">
        <v>91</v>
      </c>
      <c r="B270" s="53">
        <f>+B269*B267</f>
        <v>0</v>
      </c>
      <c r="C270" s="53">
        <f>+C269*C267</f>
        <v>0</v>
      </c>
      <c r="D270" s="53">
        <f>+D269*D267</f>
        <v>0</v>
      </c>
      <c r="E270" s="53">
        <f>+E269*E267</f>
        <v>0</v>
      </c>
      <c r="F270" s="53">
        <f>+F269*F267</f>
        <v>0</v>
      </c>
      <c r="G270" s="50"/>
      <c r="H270" s="41">
        <f>SUM(B270:F270)</f>
        <v>0</v>
      </c>
    </row>
    <row r="271" spans="1:8" ht="12.75">
      <c r="A271" s="1"/>
      <c r="B271" s="21"/>
      <c r="C271" s="21"/>
      <c r="D271" s="21"/>
      <c r="E271" s="21"/>
      <c r="F271" s="21"/>
      <c r="G271" s="1"/>
      <c r="H271" s="1"/>
    </row>
    <row r="272" spans="1:8" ht="12.75" outlineLevel="1">
      <c r="A272" s="39" t="s">
        <v>13</v>
      </c>
      <c r="B272" s="72">
        <v>0.58</v>
      </c>
      <c r="C272" s="72">
        <v>0.58</v>
      </c>
      <c r="D272" s="72">
        <v>0.58</v>
      </c>
      <c r="E272" s="72">
        <v>0.58</v>
      </c>
      <c r="F272" s="72">
        <v>0.58</v>
      </c>
      <c r="G272" s="50"/>
      <c r="H272" s="35"/>
    </row>
    <row r="273" spans="1:8" ht="12.75" outlineLevel="1">
      <c r="A273" s="39" t="s">
        <v>94</v>
      </c>
      <c r="B273" s="73">
        <f>12-B268</f>
        <v>0</v>
      </c>
      <c r="C273" s="73">
        <f>12-C268</f>
        <v>0</v>
      </c>
      <c r="D273" s="73">
        <f>12-D268</f>
        <v>0</v>
      </c>
      <c r="E273" s="73">
        <f>12-E268</f>
        <v>0</v>
      </c>
      <c r="F273" s="73">
        <f>12-F268</f>
        <v>0</v>
      </c>
      <c r="G273" s="50"/>
      <c r="H273" s="52"/>
    </row>
    <row r="274" spans="1:8" ht="14.25" outlineLevel="1">
      <c r="A274" s="39" t="s">
        <v>15</v>
      </c>
      <c r="B274" s="41">
        <f>B264-B269</f>
        <v>0</v>
      </c>
      <c r="C274" s="41">
        <f>C264-C269</f>
        <v>0</v>
      </c>
      <c r="D274" s="41">
        <f>D264-D269</f>
        <v>0</v>
      </c>
      <c r="E274" s="41">
        <f>E264-E269</f>
        <v>0</v>
      </c>
      <c r="F274" s="41">
        <f>F264-F269</f>
        <v>0</v>
      </c>
      <c r="G274" s="48"/>
      <c r="H274" s="35"/>
    </row>
    <row r="275" spans="1:8" ht="24">
      <c r="A275" s="39" t="s">
        <v>92</v>
      </c>
      <c r="B275" s="53">
        <f>+B274*B272</f>
        <v>0</v>
      </c>
      <c r="C275" s="53">
        <f>+C274*C272</f>
        <v>0</v>
      </c>
      <c r="D275" s="53">
        <f>+D274*D272</f>
        <v>0</v>
      </c>
      <c r="E275" s="53">
        <f>+E274*E272</f>
        <v>0</v>
      </c>
      <c r="F275" s="53">
        <f>+F274*F272</f>
        <v>0</v>
      </c>
      <c r="G275" s="50"/>
      <c r="H275" s="41">
        <f>SUM(B275:F275)</f>
        <v>0</v>
      </c>
    </row>
    <row r="276" spans="1:8" ht="14.25">
      <c r="A276" s="35"/>
      <c r="B276" s="36"/>
      <c r="C276" s="36"/>
      <c r="D276" s="36"/>
      <c r="E276" s="36"/>
      <c r="F276" s="36"/>
      <c r="G276" s="40"/>
      <c r="H276" s="35"/>
    </row>
    <row r="277" spans="1:8" ht="15">
      <c r="A277" s="39" t="s">
        <v>93</v>
      </c>
      <c r="B277" s="41">
        <f>ROUND((+B270+B275),0)</f>
        <v>0</v>
      </c>
      <c r="C277" s="41">
        <f>ROUND((+C270+C275),0)</f>
        <v>0</v>
      </c>
      <c r="D277" s="41">
        <f>ROUND((+D270+D275),0)</f>
        <v>0</v>
      </c>
      <c r="E277" s="41">
        <f>ROUND((+E270+E275),0)</f>
        <v>0</v>
      </c>
      <c r="F277" s="41">
        <f>ROUND((+F270+F275),0)</f>
        <v>0</v>
      </c>
      <c r="G277" s="48"/>
      <c r="H277" s="53">
        <f>SUM(B277:F277)</f>
        <v>0</v>
      </c>
    </row>
    <row r="278" spans="1:8" ht="12.75">
      <c r="A278" s="35"/>
      <c r="B278" s="36"/>
      <c r="C278" s="36"/>
      <c r="D278" s="36"/>
      <c r="E278" s="36"/>
      <c r="F278" s="36"/>
      <c r="G278" s="37"/>
      <c r="H278" s="35"/>
    </row>
    <row r="279" spans="1:8" ht="15">
      <c r="A279" s="39" t="s">
        <v>17</v>
      </c>
      <c r="B279" s="53">
        <f>B252+B277</f>
        <v>0</v>
      </c>
      <c r="C279" s="53">
        <f>C252+C277</f>
        <v>0</v>
      </c>
      <c r="D279" s="53">
        <f>D252+D277</f>
        <v>0</v>
      </c>
      <c r="E279" s="53">
        <f>E252+E277</f>
        <v>0</v>
      </c>
      <c r="F279" s="53">
        <f>F252+F277</f>
        <v>0</v>
      </c>
      <c r="G279" s="37"/>
      <c r="H279" s="53">
        <f>SUM(B279:F279)</f>
        <v>0</v>
      </c>
    </row>
    <row r="280" spans="1:8" ht="12.75">
      <c r="A280" s="35"/>
      <c r="B280" s="36"/>
      <c r="C280" s="36"/>
      <c r="D280" s="36"/>
      <c r="E280" s="36"/>
      <c r="F280" s="36"/>
      <c r="G280" s="37"/>
      <c r="H280" s="35"/>
    </row>
    <row r="281" spans="1:8" ht="12.75">
      <c r="A281" s="1"/>
      <c r="B281" s="21"/>
      <c r="C281" s="21"/>
      <c r="D281" s="21"/>
      <c r="E281" s="21"/>
      <c r="F281" s="21"/>
      <c r="G281" s="1"/>
      <c r="H281" s="1"/>
    </row>
    <row r="282" spans="1:10" ht="12.75">
      <c r="A282" s="1" t="s">
        <v>23</v>
      </c>
      <c r="B282" s="74">
        <f>B252-B262</f>
        <v>0</v>
      </c>
      <c r="C282" s="74">
        <f>C252-C262</f>
        <v>0</v>
      </c>
      <c r="D282" s="74">
        <f>D252-D262</f>
        <v>0</v>
      </c>
      <c r="E282" s="74">
        <f>E252-E262</f>
        <v>0</v>
      </c>
      <c r="F282" s="74">
        <f>F252-F262</f>
        <v>0</v>
      </c>
      <c r="G282" s="1"/>
      <c r="H282" s="75">
        <f>SUM(B282:F282)</f>
        <v>0</v>
      </c>
      <c r="J282" s="47"/>
    </row>
    <row r="284" spans="1:8" ht="15">
      <c r="A284" s="94" t="s">
        <v>46</v>
      </c>
      <c r="B284" s="94"/>
      <c r="C284" s="94"/>
      <c r="D284" s="94"/>
      <c r="E284" s="94"/>
      <c r="F284" s="94"/>
      <c r="G284" s="94"/>
      <c r="H284" s="94"/>
    </row>
    <row r="286" spans="1:8" ht="12.75">
      <c r="A286" s="35"/>
      <c r="B286" s="38" t="s">
        <v>77</v>
      </c>
      <c r="C286" s="38" t="s">
        <v>78</v>
      </c>
      <c r="D286" s="38" t="s">
        <v>79</v>
      </c>
      <c r="E286" s="38" t="s">
        <v>1</v>
      </c>
      <c r="F286" s="38" t="s">
        <v>2</v>
      </c>
      <c r="G286" s="37"/>
      <c r="H286" s="39" t="s">
        <v>3</v>
      </c>
    </row>
    <row r="287" spans="1:8" ht="14.25">
      <c r="A287" s="39" t="s">
        <v>4</v>
      </c>
      <c r="B287" s="69">
        <v>0</v>
      </c>
      <c r="C287" s="69">
        <v>0</v>
      </c>
      <c r="D287" s="69">
        <v>0</v>
      </c>
      <c r="E287" s="69">
        <v>0</v>
      </c>
      <c r="F287" s="69">
        <v>0</v>
      </c>
      <c r="G287" s="40"/>
      <c r="H287" s="41">
        <f>SUM(B287:F287)</f>
        <v>0</v>
      </c>
    </row>
    <row r="288" spans="1:8" ht="12.75">
      <c r="A288" s="89" t="s">
        <v>5</v>
      </c>
      <c r="B288" s="89"/>
      <c r="C288" s="89"/>
      <c r="D288" s="89"/>
      <c r="E288" s="89"/>
      <c r="F288" s="89"/>
      <c r="G288" s="89"/>
      <c r="H288" s="89"/>
    </row>
    <row r="289" spans="1:8" ht="14.25" outlineLevel="1">
      <c r="A289" s="39" t="s">
        <v>6</v>
      </c>
      <c r="B289" s="69">
        <v>0</v>
      </c>
      <c r="C289" s="69">
        <v>0</v>
      </c>
      <c r="D289" s="69">
        <v>0</v>
      </c>
      <c r="E289" s="69">
        <v>0</v>
      </c>
      <c r="F289" s="69">
        <v>0</v>
      </c>
      <c r="G289" s="40"/>
      <c r="H289" s="41">
        <f aca="true" t="shared" si="8" ref="H289:H299">SUM(B289:F289)</f>
        <v>0</v>
      </c>
    </row>
    <row r="290" spans="1:8" ht="36" outlineLevel="1">
      <c r="A290" s="43" t="s">
        <v>100</v>
      </c>
      <c r="B290" s="69">
        <v>0</v>
      </c>
      <c r="C290" s="69">
        <v>0</v>
      </c>
      <c r="D290" s="69">
        <v>0</v>
      </c>
      <c r="E290" s="69">
        <v>0</v>
      </c>
      <c r="F290" s="69">
        <v>0</v>
      </c>
      <c r="G290" s="40"/>
      <c r="H290" s="41">
        <f t="shared" si="8"/>
        <v>0</v>
      </c>
    </row>
    <row r="291" spans="1:8" ht="14.25" outlineLevel="1">
      <c r="A291" s="43" t="s">
        <v>7</v>
      </c>
      <c r="B291" s="69">
        <v>0</v>
      </c>
      <c r="C291" s="69">
        <v>0</v>
      </c>
      <c r="D291" s="69">
        <v>0</v>
      </c>
      <c r="E291" s="69">
        <v>0</v>
      </c>
      <c r="F291" s="69">
        <v>0</v>
      </c>
      <c r="G291" s="40"/>
      <c r="H291" s="41">
        <f t="shared" si="8"/>
        <v>0</v>
      </c>
    </row>
    <row r="292" spans="1:8" ht="14.25" outlineLevel="1">
      <c r="A292" s="39" t="s">
        <v>8</v>
      </c>
      <c r="B292" s="69">
        <v>0</v>
      </c>
      <c r="C292" s="69">
        <v>0</v>
      </c>
      <c r="D292" s="69">
        <v>0</v>
      </c>
      <c r="E292" s="69">
        <v>0</v>
      </c>
      <c r="F292" s="69">
        <v>0</v>
      </c>
      <c r="G292" s="40"/>
      <c r="H292" s="41">
        <f t="shared" si="8"/>
        <v>0</v>
      </c>
    </row>
    <row r="293" spans="1:8" ht="24" outlineLevel="1">
      <c r="A293" s="39" t="s">
        <v>9</v>
      </c>
      <c r="B293" s="69">
        <v>0</v>
      </c>
      <c r="C293" s="69">
        <v>0</v>
      </c>
      <c r="D293" s="69">
        <v>0</v>
      </c>
      <c r="E293" s="69">
        <v>0</v>
      </c>
      <c r="F293" s="69">
        <v>0</v>
      </c>
      <c r="G293" s="40"/>
      <c r="H293" s="41">
        <f t="shared" si="8"/>
        <v>0</v>
      </c>
    </row>
    <row r="294" spans="1:8" ht="14.25" outlineLevel="1">
      <c r="A294" s="39" t="s">
        <v>10</v>
      </c>
      <c r="B294" s="69">
        <v>0</v>
      </c>
      <c r="C294" s="69">
        <v>0</v>
      </c>
      <c r="D294" s="69">
        <v>0</v>
      </c>
      <c r="E294" s="69">
        <v>0</v>
      </c>
      <c r="F294" s="69">
        <v>0</v>
      </c>
      <c r="G294" s="40"/>
      <c r="H294" s="41">
        <f t="shared" si="8"/>
        <v>0</v>
      </c>
    </row>
    <row r="295" spans="1:8" ht="14.25" outlineLevel="1">
      <c r="A295" s="44" t="s">
        <v>71</v>
      </c>
      <c r="B295" s="69">
        <v>0</v>
      </c>
      <c r="C295" s="69">
        <v>0</v>
      </c>
      <c r="D295" s="69">
        <v>0</v>
      </c>
      <c r="E295" s="69">
        <v>0</v>
      </c>
      <c r="F295" s="69">
        <v>0</v>
      </c>
      <c r="G295" s="40"/>
      <c r="H295" s="41">
        <f t="shared" si="8"/>
        <v>0</v>
      </c>
    </row>
    <row r="296" spans="1:8" ht="24" outlineLevel="1">
      <c r="A296" s="44" t="s">
        <v>18</v>
      </c>
      <c r="B296" s="69">
        <v>0</v>
      </c>
      <c r="C296" s="69">
        <v>0</v>
      </c>
      <c r="D296" s="69">
        <v>0</v>
      </c>
      <c r="E296" s="69">
        <v>0</v>
      </c>
      <c r="F296" s="69">
        <v>0</v>
      </c>
      <c r="G296" s="40"/>
      <c r="H296" s="41">
        <f t="shared" si="8"/>
        <v>0</v>
      </c>
    </row>
    <row r="297" spans="1:8" ht="24" outlineLevel="1">
      <c r="A297" s="44" t="s">
        <v>19</v>
      </c>
      <c r="B297" s="69">
        <v>0</v>
      </c>
      <c r="C297" s="69">
        <v>0</v>
      </c>
      <c r="D297" s="69">
        <v>0</v>
      </c>
      <c r="E297" s="69">
        <v>0</v>
      </c>
      <c r="F297" s="69">
        <v>0</v>
      </c>
      <c r="G297" s="40"/>
      <c r="H297" s="41">
        <f t="shared" si="8"/>
        <v>0</v>
      </c>
    </row>
    <row r="298" spans="1:8" ht="36" outlineLevel="1">
      <c r="A298" s="44" t="s">
        <v>20</v>
      </c>
      <c r="B298" s="70">
        <v>0</v>
      </c>
      <c r="C298" s="70">
        <v>0</v>
      </c>
      <c r="D298" s="70">
        <v>0</v>
      </c>
      <c r="E298" s="70">
        <v>0</v>
      </c>
      <c r="F298" s="70">
        <v>0</v>
      </c>
      <c r="G298" s="40"/>
      <c r="H298" s="64">
        <f t="shared" si="8"/>
        <v>0</v>
      </c>
    </row>
    <row r="299" spans="1:8" ht="14.25">
      <c r="A299" s="39" t="s">
        <v>11</v>
      </c>
      <c r="B299" s="41">
        <f>B287-(SUM(B288:B297))+B298</f>
        <v>0</v>
      </c>
      <c r="C299" s="41">
        <f>C287-(SUM(C288:C297))+C298</f>
        <v>0</v>
      </c>
      <c r="D299" s="41">
        <f>D287-(SUM(D288:D297))+D298</f>
        <v>0</v>
      </c>
      <c r="E299" s="41">
        <f>E287-(SUM(E288:E297))+E298</f>
        <v>0</v>
      </c>
      <c r="F299" s="41">
        <f>F287-(SUM(F288:F297))+F298</f>
        <v>0</v>
      </c>
      <c r="G299" s="40"/>
      <c r="H299" s="41">
        <f t="shared" si="8"/>
        <v>0</v>
      </c>
    </row>
    <row r="300" spans="1:8" ht="14.25">
      <c r="A300" s="37"/>
      <c r="B300" s="48"/>
      <c r="C300" s="48"/>
      <c r="D300" s="48"/>
      <c r="E300" s="48"/>
      <c r="F300" s="48"/>
      <c r="G300" s="40"/>
      <c r="H300" s="48"/>
    </row>
    <row r="301" spans="1:8" ht="12.75">
      <c r="A301" s="35"/>
      <c r="B301" s="35" t="s">
        <v>76</v>
      </c>
      <c r="C301" s="35" t="s">
        <v>101</v>
      </c>
      <c r="D301" s="35" t="s">
        <v>103</v>
      </c>
      <c r="E301" s="35" t="s">
        <v>104</v>
      </c>
      <c r="F301" s="35" t="s">
        <v>106</v>
      </c>
      <c r="G301" s="50"/>
      <c r="H301" s="35"/>
    </row>
    <row r="302" spans="1:8" ht="12.75">
      <c r="A302" s="39" t="s">
        <v>12</v>
      </c>
      <c r="B302" s="72">
        <v>0.58</v>
      </c>
      <c r="C302" s="72">
        <v>0.58</v>
      </c>
      <c r="D302" s="72">
        <v>0.58</v>
      </c>
      <c r="E302" s="72">
        <v>0.58</v>
      </c>
      <c r="F302" s="72">
        <v>0.58</v>
      </c>
      <c r="G302" s="50"/>
      <c r="H302" s="35"/>
    </row>
    <row r="303" spans="1:8" ht="12.75" outlineLevel="1">
      <c r="A303" s="39" t="s">
        <v>95</v>
      </c>
      <c r="B303" s="51">
        <v>12</v>
      </c>
      <c r="C303" s="51">
        <v>12</v>
      </c>
      <c r="D303" s="51">
        <v>12</v>
      </c>
      <c r="E303" s="51">
        <v>12</v>
      </c>
      <c r="F303" s="51">
        <v>12</v>
      </c>
      <c r="G303" s="50"/>
      <c r="H303" s="52"/>
    </row>
    <row r="304" spans="1:8" ht="14.25" outlineLevel="1">
      <c r="A304" s="39" t="s">
        <v>14</v>
      </c>
      <c r="B304" s="41">
        <f>ROUND(((B299/12)*B303),0)</f>
        <v>0</v>
      </c>
      <c r="C304" s="41">
        <f>ROUND(((C299/12)*C303),0)</f>
        <v>0</v>
      </c>
      <c r="D304" s="41">
        <f>ROUND(((D299/12)*D303),0)</f>
        <v>0</v>
      </c>
      <c r="E304" s="41">
        <f>ROUND(((E299/12)*E303),0)</f>
        <v>0</v>
      </c>
      <c r="F304" s="41">
        <f>ROUND(((F299/12)*F303),0)</f>
        <v>0</v>
      </c>
      <c r="G304" s="48"/>
      <c r="H304" s="35"/>
    </row>
    <row r="305" spans="1:8" ht="24" outlineLevel="1">
      <c r="A305" s="39" t="s">
        <v>91</v>
      </c>
      <c r="B305" s="53">
        <f>+B304*B302</f>
        <v>0</v>
      </c>
      <c r="C305" s="53">
        <f>+C304*C302</f>
        <v>0</v>
      </c>
      <c r="D305" s="53">
        <f>+D304*D302</f>
        <v>0</v>
      </c>
      <c r="E305" s="53">
        <f>+E304*E302</f>
        <v>0</v>
      </c>
      <c r="F305" s="53">
        <f>+F304*F302</f>
        <v>0</v>
      </c>
      <c r="G305" s="50"/>
      <c r="H305" s="41">
        <f>SUM(B305:F305)</f>
        <v>0</v>
      </c>
    </row>
    <row r="306" spans="1:8" ht="12.75">
      <c r="A306" s="1"/>
      <c r="B306" s="21"/>
      <c r="C306" s="21"/>
      <c r="D306" s="21"/>
      <c r="E306" s="21"/>
      <c r="F306" s="21"/>
      <c r="G306" s="1"/>
      <c r="H306" s="1"/>
    </row>
    <row r="307" spans="1:8" ht="12.75" outlineLevel="1">
      <c r="A307" s="39" t="s">
        <v>13</v>
      </c>
      <c r="B307" s="72">
        <v>0.58</v>
      </c>
      <c r="C307" s="72">
        <v>0.58</v>
      </c>
      <c r="D307" s="72">
        <v>0.58</v>
      </c>
      <c r="E307" s="72">
        <v>0.58</v>
      </c>
      <c r="F307" s="72">
        <v>0.58</v>
      </c>
      <c r="G307" s="50"/>
      <c r="H307" s="35"/>
    </row>
    <row r="308" spans="1:8" ht="12.75" outlineLevel="1">
      <c r="A308" s="39" t="s">
        <v>94</v>
      </c>
      <c r="B308" s="73">
        <f>12-B303</f>
        <v>0</v>
      </c>
      <c r="C308" s="73">
        <f>12-C303</f>
        <v>0</v>
      </c>
      <c r="D308" s="73">
        <f>12-D303</f>
        <v>0</v>
      </c>
      <c r="E308" s="73">
        <f>12-E303</f>
        <v>0</v>
      </c>
      <c r="F308" s="73">
        <f>12-F303</f>
        <v>0</v>
      </c>
      <c r="G308" s="50"/>
      <c r="H308" s="52"/>
    </row>
    <row r="309" spans="1:8" ht="14.25" outlineLevel="1">
      <c r="A309" s="39" t="s">
        <v>15</v>
      </c>
      <c r="B309" s="41">
        <f>B299-B304</f>
        <v>0</v>
      </c>
      <c r="C309" s="41">
        <f>C299-C304</f>
        <v>0</v>
      </c>
      <c r="D309" s="41">
        <f>D299-D304</f>
        <v>0</v>
      </c>
      <c r="E309" s="41">
        <f>E299-E304</f>
        <v>0</v>
      </c>
      <c r="F309" s="41">
        <f>F299-F304</f>
        <v>0</v>
      </c>
      <c r="G309" s="48"/>
      <c r="H309" s="35"/>
    </row>
    <row r="310" spans="1:8" ht="24">
      <c r="A310" s="39" t="s">
        <v>92</v>
      </c>
      <c r="B310" s="53">
        <f>+B309*B307</f>
        <v>0</v>
      </c>
      <c r="C310" s="53">
        <f>+C309*C307</f>
        <v>0</v>
      </c>
      <c r="D310" s="53">
        <f>+D309*D307</f>
        <v>0</v>
      </c>
      <c r="E310" s="53">
        <f>+E309*E307</f>
        <v>0</v>
      </c>
      <c r="F310" s="53">
        <f>+F309*F307</f>
        <v>0</v>
      </c>
      <c r="G310" s="50"/>
      <c r="H310" s="41">
        <f>SUM(B310:F310)</f>
        <v>0</v>
      </c>
    </row>
    <row r="311" spans="1:8" ht="14.25">
      <c r="A311" s="35"/>
      <c r="B311" s="36"/>
      <c r="C311" s="36"/>
      <c r="D311" s="36"/>
      <c r="E311" s="36"/>
      <c r="F311" s="36"/>
      <c r="G311" s="40"/>
      <c r="H311" s="35"/>
    </row>
    <row r="312" spans="1:8" ht="15">
      <c r="A312" s="39" t="s">
        <v>16</v>
      </c>
      <c r="B312" s="41">
        <f>ROUND((+B305+B310),0)</f>
        <v>0</v>
      </c>
      <c r="C312" s="41">
        <f>ROUND((+C305+C310),0)</f>
        <v>0</v>
      </c>
      <c r="D312" s="41">
        <f>ROUND((+D305+D310),0)</f>
        <v>0</v>
      </c>
      <c r="E312" s="41">
        <f>ROUND((+E305+E310),0)</f>
        <v>0</v>
      </c>
      <c r="F312" s="41">
        <f>ROUND((+F305+F310),0)</f>
        <v>0</v>
      </c>
      <c r="G312" s="48"/>
      <c r="H312" s="53">
        <f>SUM(B312:F312)</f>
        <v>0</v>
      </c>
    </row>
    <row r="313" spans="1:8" ht="12.75">
      <c r="A313" s="35"/>
      <c r="B313" s="36"/>
      <c r="C313" s="36"/>
      <c r="D313" s="36"/>
      <c r="E313" s="36"/>
      <c r="F313" s="36"/>
      <c r="G313" s="37"/>
      <c r="H313" s="35"/>
    </row>
    <row r="314" spans="1:8" ht="15">
      <c r="A314" s="39" t="s">
        <v>17</v>
      </c>
      <c r="B314" s="53">
        <f>B287+B312</f>
        <v>0</v>
      </c>
      <c r="C314" s="53">
        <f>C287+C312</f>
        <v>0</v>
      </c>
      <c r="D314" s="53">
        <f>D287+D312</f>
        <v>0</v>
      </c>
      <c r="E314" s="53">
        <f>E287+E312</f>
        <v>0</v>
      </c>
      <c r="F314" s="53">
        <f>F287+F312</f>
        <v>0</v>
      </c>
      <c r="G314" s="37"/>
      <c r="H314" s="53">
        <f>SUM(B314:F314)</f>
        <v>0</v>
      </c>
    </row>
    <row r="315" spans="1:8" ht="12.75">
      <c r="A315" s="35"/>
      <c r="B315" s="36"/>
      <c r="C315" s="36"/>
      <c r="D315" s="36"/>
      <c r="E315" s="36"/>
      <c r="F315" s="36"/>
      <c r="G315" s="37"/>
      <c r="H315" s="35"/>
    </row>
    <row r="316" spans="1:8" ht="12.75">
      <c r="A316" s="1"/>
      <c r="B316" s="21"/>
      <c r="C316" s="21"/>
      <c r="D316" s="21"/>
      <c r="E316" s="21"/>
      <c r="F316" s="21"/>
      <c r="G316" s="1"/>
      <c r="H316" s="1"/>
    </row>
    <row r="317" spans="1:10" ht="12.75">
      <c r="A317" s="1" t="s">
        <v>23</v>
      </c>
      <c r="B317" s="74">
        <f>B287-B297</f>
        <v>0</v>
      </c>
      <c r="C317" s="74">
        <f>C287-C297</f>
        <v>0</v>
      </c>
      <c r="D317" s="74">
        <f>D287-D297</f>
        <v>0</v>
      </c>
      <c r="E317" s="74">
        <f>E287-E297</f>
        <v>0</v>
      </c>
      <c r="F317" s="74">
        <f>F287-F297</f>
        <v>0</v>
      </c>
      <c r="G317" s="1"/>
      <c r="H317" s="75">
        <f>SUM(B317:F317)</f>
        <v>0</v>
      </c>
      <c r="J317" s="47"/>
    </row>
    <row r="319" spans="1:8" ht="15">
      <c r="A319" s="94" t="s">
        <v>47</v>
      </c>
      <c r="B319" s="94"/>
      <c r="C319" s="94"/>
      <c r="D319" s="94"/>
      <c r="E319" s="94"/>
      <c r="F319" s="94"/>
      <c r="G319" s="94"/>
      <c r="H319" s="94"/>
    </row>
    <row r="321" spans="1:8" ht="12.75">
      <c r="A321" s="35"/>
      <c r="B321" s="38" t="s">
        <v>77</v>
      </c>
      <c r="C321" s="38" t="s">
        <v>78</v>
      </c>
      <c r="D321" s="38" t="s">
        <v>79</v>
      </c>
      <c r="E321" s="38" t="s">
        <v>1</v>
      </c>
      <c r="F321" s="38" t="s">
        <v>2</v>
      </c>
      <c r="G321" s="37"/>
      <c r="H321" s="39" t="s">
        <v>3</v>
      </c>
    </row>
    <row r="322" spans="1:8" ht="14.25">
      <c r="A322" s="39" t="s">
        <v>4</v>
      </c>
      <c r="B322" s="69">
        <v>0</v>
      </c>
      <c r="C322" s="69">
        <v>0</v>
      </c>
      <c r="D322" s="69">
        <v>0</v>
      </c>
      <c r="E322" s="69">
        <v>0</v>
      </c>
      <c r="F322" s="69">
        <v>0</v>
      </c>
      <c r="G322" s="40"/>
      <c r="H322" s="41">
        <f>SUM(B322:F322)</f>
        <v>0</v>
      </c>
    </row>
    <row r="323" spans="1:8" ht="12.75">
      <c r="A323" s="89" t="s">
        <v>5</v>
      </c>
      <c r="B323" s="89"/>
      <c r="C323" s="89"/>
      <c r="D323" s="89"/>
      <c r="E323" s="89"/>
      <c r="F323" s="89"/>
      <c r="G323" s="89"/>
      <c r="H323" s="89"/>
    </row>
    <row r="324" spans="1:8" ht="14.25" outlineLevel="1">
      <c r="A324" s="39" t="s">
        <v>6</v>
      </c>
      <c r="B324" s="69">
        <v>0</v>
      </c>
      <c r="C324" s="69">
        <v>0</v>
      </c>
      <c r="D324" s="69">
        <v>0</v>
      </c>
      <c r="E324" s="69">
        <v>0</v>
      </c>
      <c r="F324" s="69">
        <v>0</v>
      </c>
      <c r="G324" s="40"/>
      <c r="H324" s="41">
        <f aca="true" t="shared" si="9" ref="H324:H334">SUM(B324:F324)</f>
        <v>0</v>
      </c>
    </row>
    <row r="325" spans="1:8" ht="36" outlineLevel="1">
      <c r="A325" s="43" t="s">
        <v>100</v>
      </c>
      <c r="B325" s="69">
        <v>0</v>
      </c>
      <c r="C325" s="69">
        <v>0</v>
      </c>
      <c r="D325" s="69">
        <v>0</v>
      </c>
      <c r="E325" s="69">
        <v>0</v>
      </c>
      <c r="F325" s="69">
        <v>0</v>
      </c>
      <c r="G325" s="40"/>
      <c r="H325" s="41">
        <f t="shared" si="9"/>
        <v>0</v>
      </c>
    </row>
    <row r="326" spans="1:8" ht="14.25" outlineLevel="1">
      <c r="A326" s="43" t="s">
        <v>7</v>
      </c>
      <c r="B326" s="69">
        <v>0</v>
      </c>
      <c r="C326" s="69">
        <v>0</v>
      </c>
      <c r="D326" s="69">
        <v>0</v>
      </c>
      <c r="E326" s="69">
        <v>0</v>
      </c>
      <c r="F326" s="69">
        <v>0</v>
      </c>
      <c r="G326" s="40"/>
      <c r="H326" s="41">
        <f t="shared" si="9"/>
        <v>0</v>
      </c>
    </row>
    <row r="327" spans="1:8" ht="14.25" outlineLevel="1">
      <c r="A327" s="39" t="s">
        <v>8</v>
      </c>
      <c r="B327" s="69">
        <v>0</v>
      </c>
      <c r="C327" s="69">
        <v>0</v>
      </c>
      <c r="D327" s="69">
        <v>0</v>
      </c>
      <c r="E327" s="69">
        <v>0</v>
      </c>
      <c r="F327" s="69">
        <v>0</v>
      </c>
      <c r="G327" s="40"/>
      <c r="H327" s="41">
        <f t="shared" si="9"/>
        <v>0</v>
      </c>
    </row>
    <row r="328" spans="1:8" ht="24" outlineLevel="1">
      <c r="A328" s="39" t="s">
        <v>9</v>
      </c>
      <c r="B328" s="69">
        <v>0</v>
      </c>
      <c r="C328" s="69">
        <v>0</v>
      </c>
      <c r="D328" s="69">
        <v>0</v>
      </c>
      <c r="E328" s="69">
        <v>0</v>
      </c>
      <c r="F328" s="69">
        <v>0</v>
      </c>
      <c r="G328" s="40"/>
      <c r="H328" s="41">
        <f t="shared" si="9"/>
        <v>0</v>
      </c>
    </row>
    <row r="329" spans="1:8" ht="14.25" outlineLevel="1">
      <c r="A329" s="39" t="s">
        <v>10</v>
      </c>
      <c r="B329" s="69">
        <v>0</v>
      </c>
      <c r="C329" s="69">
        <v>0</v>
      </c>
      <c r="D329" s="69">
        <v>0</v>
      </c>
      <c r="E329" s="69">
        <v>0</v>
      </c>
      <c r="F329" s="69">
        <v>0</v>
      </c>
      <c r="G329" s="40"/>
      <c r="H329" s="41">
        <f t="shared" si="9"/>
        <v>0</v>
      </c>
    </row>
    <row r="330" spans="1:8" ht="14.25" outlineLevel="1">
      <c r="A330" s="44" t="s">
        <v>71</v>
      </c>
      <c r="B330" s="69">
        <v>0</v>
      </c>
      <c r="C330" s="69">
        <v>0</v>
      </c>
      <c r="D330" s="69">
        <v>0</v>
      </c>
      <c r="E330" s="69">
        <v>0</v>
      </c>
      <c r="F330" s="69">
        <v>0</v>
      </c>
      <c r="G330" s="40"/>
      <c r="H330" s="41">
        <f t="shared" si="9"/>
        <v>0</v>
      </c>
    </row>
    <row r="331" spans="1:8" ht="24" outlineLevel="1">
      <c r="A331" s="44" t="s">
        <v>18</v>
      </c>
      <c r="B331" s="69">
        <v>0</v>
      </c>
      <c r="C331" s="69">
        <v>0</v>
      </c>
      <c r="D331" s="69">
        <v>0</v>
      </c>
      <c r="E331" s="69">
        <v>0</v>
      </c>
      <c r="F331" s="69">
        <v>0</v>
      </c>
      <c r="G331" s="40"/>
      <c r="H331" s="41">
        <f t="shared" si="9"/>
        <v>0</v>
      </c>
    </row>
    <row r="332" spans="1:8" ht="24" outlineLevel="1">
      <c r="A332" s="44" t="s">
        <v>19</v>
      </c>
      <c r="B332" s="69">
        <v>0</v>
      </c>
      <c r="C332" s="69">
        <v>0</v>
      </c>
      <c r="D332" s="69">
        <v>0</v>
      </c>
      <c r="E332" s="69">
        <v>0</v>
      </c>
      <c r="F332" s="69">
        <v>0</v>
      </c>
      <c r="G332" s="40"/>
      <c r="H332" s="41">
        <f t="shared" si="9"/>
        <v>0</v>
      </c>
    </row>
    <row r="333" spans="1:8" ht="36" outlineLevel="1">
      <c r="A333" s="44" t="s">
        <v>20</v>
      </c>
      <c r="B333" s="70">
        <v>0</v>
      </c>
      <c r="C333" s="70">
        <v>0</v>
      </c>
      <c r="D333" s="70">
        <v>0</v>
      </c>
      <c r="E333" s="70">
        <v>0</v>
      </c>
      <c r="F333" s="70">
        <v>0</v>
      </c>
      <c r="G333" s="40"/>
      <c r="H333" s="64">
        <f t="shared" si="9"/>
        <v>0</v>
      </c>
    </row>
    <row r="334" spans="1:8" ht="14.25">
      <c r="A334" s="39" t="s">
        <v>11</v>
      </c>
      <c r="B334" s="41">
        <f>B322-(SUM(B323:B332))+B333</f>
        <v>0</v>
      </c>
      <c r="C334" s="41">
        <f>C322-(SUM(C323:C332))+C333</f>
        <v>0</v>
      </c>
      <c r="D334" s="41">
        <f>D322-(SUM(D323:D332))+D333</f>
        <v>0</v>
      </c>
      <c r="E334" s="41">
        <f>E322-(SUM(E323:E332))+E333</f>
        <v>0</v>
      </c>
      <c r="F334" s="41">
        <f>F322-(SUM(F323:F332))+F333</f>
        <v>0</v>
      </c>
      <c r="G334" s="40"/>
      <c r="H334" s="41">
        <f t="shared" si="9"/>
        <v>0</v>
      </c>
    </row>
    <row r="335" spans="1:8" ht="14.25">
      <c r="A335" s="37"/>
      <c r="B335" s="48"/>
      <c r="C335" s="48"/>
      <c r="D335" s="48"/>
      <c r="E335" s="48"/>
      <c r="F335" s="48"/>
      <c r="G335" s="40"/>
      <c r="H335" s="48"/>
    </row>
    <row r="336" spans="1:8" ht="12.75">
      <c r="A336" s="35"/>
      <c r="B336" s="35" t="s">
        <v>76</v>
      </c>
      <c r="C336" s="35" t="s">
        <v>101</v>
      </c>
      <c r="D336" s="35" t="s">
        <v>103</v>
      </c>
      <c r="E336" s="35" t="s">
        <v>104</v>
      </c>
      <c r="F336" s="35" t="s">
        <v>106</v>
      </c>
      <c r="G336" s="50"/>
      <c r="H336" s="35"/>
    </row>
    <row r="337" spans="1:8" ht="12.75">
      <c r="A337" s="39" t="s">
        <v>12</v>
      </c>
      <c r="B337" s="72">
        <v>0.58</v>
      </c>
      <c r="C337" s="72">
        <v>0.58</v>
      </c>
      <c r="D337" s="72">
        <v>0.58</v>
      </c>
      <c r="E337" s="72">
        <v>0.58</v>
      </c>
      <c r="F337" s="72">
        <v>0.58</v>
      </c>
      <c r="G337" s="50"/>
      <c r="H337" s="35"/>
    </row>
    <row r="338" spans="1:8" ht="12.75" outlineLevel="1">
      <c r="A338" s="39" t="s">
        <v>95</v>
      </c>
      <c r="B338" s="51">
        <v>12</v>
      </c>
      <c r="C338" s="51">
        <v>12</v>
      </c>
      <c r="D338" s="51">
        <v>12</v>
      </c>
      <c r="E338" s="51">
        <v>12</v>
      </c>
      <c r="F338" s="51">
        <v>12</v>
      </c>
      <c r="G338" s="50"/>
      <c r="H338" s="52"/>
    </row>
    <row r="339" spans="1:8" ht="14.25" outlineLevel="1">
      <c r="A339" s="39" t="s">
        <v>14</v>
      </c>
      <c r="B339" s="41">
        <f>ROUND(((B334/12)*B338),0)</f>
        <v>0</v>
      </c>
      <c r="C339" s="41">
        <f>ROUND(((C334/12)*C338),0)</f>
        <v>0</v>
      </c>
      <c r="D339" s="41">
        <f>ROUND(((D334/12)*D338),0)</f>
        <v>0</v>
      </c>
      <c r="E339" s="41">
        <f>ROUND(((E334/12)*E338),0)</f>
        <v>0</v>
      </c>
      <c r="F339" s="41">
        <f>ROUND(((F334/12)*F338),0)</f>
        <v>0</v>
      </c>
      <c r="G339" s="48"/>
      <c r="H339" s="35"/>
    </row>
    <row r="340" spans="1:8" ht="24" outlineLevel="1">
      <c r="A340" s="39" t="s">
        <v>91</v>
      </c>
      <c r="B340" s="53">
        <f>+B339*B337</f>
        <v>0</v>
      </c>
      <c r="C340" s="53">
        <f>+C339*C337</f>
        <v>0</v>
      </c>
      <c r="D340" s="53">
        <f>+D339*D337</f>
        <v>0</v>
      </c>
      <c r="E340" s="53">
        <f>+E339*E337</f>
        <v>0</v>
      </c>
      <c r="F340" s="53">
        <f>+F339*F337</f>
        <v>0</v>
      </c>
      <c r="G340" s="50"/>
      <c r="H340" s="41">
        <f>SUM(B340:F340)</f>
        <v>0</v>
      </c>
    </row>
    <row r="341" spans="1:8" ht="12.75">
      <c r="A341" s="1"/>
      <c r="B341" s="21"/>
      <c r="C341" s="21"/>
      <c r="D341" s="21"/>
      <c r="E341" s="21"/>
      <c r="F341" s="21"/>
      <c r="G341" s="1"/>
      <c r="H341" s="1"/>
    </row>
    <row r="342" spans="1:8" ht="12.75" outlineLevel="1">
      <c r="A342" s="39" t="s">
        <v>13</v>
      </c>
      <c r="B342" s="72">
        <v>0.58</v>
      </c>
      <c r="C342" s="72">
        <v>0.58</v>
      </c>
      <c r="D342" s="72">
        <v>0.58</v>
      </c>
      <c r="E342" s="72">
        <v>0.58</v>
      </c>
      <c r="F342" s="72">
        <v>0.58</v>
      </c>
      <c r="G342" s="50"/>
      <c r="H342" s="35"/>
    </row>
    <row r="343" spans="1:8" ht="12.75" outlineLevel="1">
      <c r="A343" s="39" t="s">
        <v>94</v>
      </c>
      <c r="B343" s="73">
        <f>12-B338</f>
        <v>0</v>
      </c>
      <c r="C343" s="73">
        <f>12-C338</f>
        <v>0</v>
      </c>
      <c r="D343" s="73">
        <f>12-D338</f>
        <v>0</v>
      </c>
      <c r="E343" s="73">
        <f>12-E338</f>
        <v>0</v>
      </c>
      <c r="F343" s="73">
        <f>12-F338</f>
        <v>0</v>
      </c>
      <c r="G343" s="50"/>
      <c r="H343" s="52"/>
    </row>
    <row r="344" spans="1:8" ht="14.25" outlineLevel="1">
      <c r="A344" s="39" t="s">
        <v>15</v>
      </c>
      <c r="B344" s="41">
        <f>B334-B339</f>
        <v>0</v>
      </c>
      <c r="C344" s="41">
        <f>C334-C339</f>
        <v>0</v>
      </c>
      <c r="D344" s="41">
        <f>D334-D339</f>
        <v>0</v>
      </c>
      <c r="E344" s="41">
        <f>E334-E339</f>
        <v>0</v>
      </c>
      <c r="F344" s="41">
        <f>F334-F339</f>
        <v>0</v>
      </c>
      <c r="G344" s="48"/>
      <c r="H344" s="35"/>
    </row>
    <row r="345" spans="1:8" ht="24">
      <c r="A345" s="39" t="s">
        <v>92</v>
      </c>
      <c r="B345" s="53">
        <f>+B344*B342</f>
        <v>0</v>
      </c>
      <c r="C345" s="53">
        <f>+C344*C342</f>
        <v>0</v>
      </c>
      <c r="D345" s="53">
        <f>+D344*D342</f>
        <v>0</v>
      </c>
      <c r="E345" s="53">
        <f>+E344*E342</f>
        <v>0</v>
      </c>
      <c r="F345" s="53">
        <f>+F344*F342</f>
        <v>0</v>
      </c>
      <c r="G345" s="50"/>
      <c r="H345" s="41">
        <f>SUM(B345:F345)</f>
        <v>0</v>
      </c>
    </row>
    <row r="346" spans="1:8" ht="14.25">
      <c r="A346" s="35"/>
      <c r="B346" s="36"/>
      <c r="C346" s="36"/>
      <c r="D346" s="36"/>
      <c r="E346" s="36"/>
      <c r="F346" s="36"/>
      <c r="G346" s="40"/>
      <c r="H346" s="35"/>
    </row>
    <row r="347" spans="1:8" ht="15">
      <c r="A347" s="39" t="s">
        <v>16</v>
      </c>
      <c r="B347" s="41">
        <f>ROUND((+B340+B345),0)</f>
        <v>0</v>
      </c>
      <c r="C347" s="41">
        <f>ROUND((+C340+C345),0)</f>
        <v>0</v>
      </c>
      <c r="D347" s="41">
        <f>ROUND((+D340+D345),0)</f>
        <v>0</v>
      </c>
      <c r="E347" s="41">
        <f>ROUND((+E340+E345),0)</f>
        <v>0</v>
      </c>
      <c r="F347" s="41">
        <f>ROUND((+F340+F345),0)</f>
        <v>0</v>
      </c>
      <c r="G347" s="48"/>
      <c r="H347" s="53">
        <f>SUM(B347:F347)</f>
        <v>0</v>
      </c>
    </row>
    <row r="348" spans="1:8" ht="12.75">
      <c r="A348" s="35"/>
      <c r="B348" s="36"/>
      <c r="C348" s="36"/>
      <c r="D348" s="36"/>
      <c r="E348" s="36"/>
      <c r="F348" s="36"/>
      <c r="G348" s="37"/>
      <c r="H348" s="35"/>
    </row>
    <row r="349" spans="1:8" ht="15">
      <c r="A349" s="39" t="s">
        <v>17</v>
      </c>
      <c r="B349" s="53">
        <f>B322+B347</f>
        <v>0</v>
      </c>
      <c r="C349" s="53">
        <f>C322+C347</f>
        <v>0</v>
      </c>
      <c r="D349" s="53">
        <f>D322+D347</f>
        <v>0</v>
      </c>
      <c r="E349" s="53">
        <f>E322+E347</f>
        <v>0</v>
      </c>
      <c r="F349" s="53">
        <f>F322+F347</f>
        <v>0</v>
      </c>
      <c r="G349" s="37"/>
      <c r="H349" s="53">
        <f>SUM(B349:F349)</f>
        <v>0</v>
      </c>
    </row>
    <row r="350" spans="1:8" ht="12.75">
      <c r="A350" s="35"/>
      <c r="B350" s="36"/>
      <c r="C350" s="36"/>
      <c r="D350" s="36"/>
      <c r="E350" s="36"/>
      <c r="F350" s="36"/>
      <c r="G350" s="37"/>
      <c r="H350" s="35"/>
    </row>
    <row r="351" spans="1:8" ht="12.75">
      <c r="A351" s="1"/>
      <c r="B351" s="21"/>
      <c r="C351" s="21"/>
      <c r="D351" s="21"/>
      <c r="E351" s="21"/>
      <c r="F351" s="21"/>
      <c r="G351" s="1"/>
      <c r="H351" s="1"/>
    </row>
    <row r="352" spans="1:10" ht="12.75">
      <c r="A352" s="1" t="s">
        <v>23</v>
      </c>
      <c r="B352" s="74">
        <f>B322-B332</f>
        <v>0</v>
      </c>
      <c r="C352" s="74">
        <f>C322-C332</f>
        <v>0</v>
      </c>
      <c r="D352" s="74">
        <f>D322-D332</f>
        <v>0</v>
      </c>
      <c r="E352" s="74">
        <f>E322-E332</f>
        <v>0</v>
      </c>
      <c r="F352" s="74">
        <f>F322-F332</f>
        <v>0</v>
      </c>
      <c r="G352" s="1"/>
      <c r="H352" s="75">
        <f>SUM(B352:F352)</f>
        <v>0</v>
      </c>
      <c r="J352" s="47"/>
    </row>
    <row r="354" spans="1:8" ht="15">
      <c r="A354" s="94" t="s">
        <v>51</v>
      </c>
      <c r="B354" s="94"/>
      <c r="C354" s="94"/>
      <c r="D354" s="94"/>
      <c r="E354" s="94"/>
      <c r="F354" s="94"/>
      <c r="G354" s="94"/>
      <c r="H354" s="94"/>
    </row>
    <row r="356" spans="1:8" ht="12.75">
      <c r="A356" s="35"/>
      <c r="B356" s="38" t="s">
        <v>77</v>
      </c>
      <c r="C356" s="38" t="s">
        <v>78</v>
      </c>
      <c r="D356" s="38" t="s">
        <v>79</v>
      </c>
      <c r="E356" s="38" t="s">
        <v>1</v>
      </c>
      <c r="F356" s="38" t="s">
        <v>2</v>
      </c>
      <c r="G356" s="37"/>
      <c r="H356" s="39" t="s">
        <v>3</v>
      </c>
    </row>
    <row r="357" spans="1:8" ht="14.25">
      <c r="A357" s="39" t="s">
        <v>4</v>
      </c>
      <c r="B357" s="69">
        <v>0</v>
      </c>
      <c r="C357" s="69">
        <v>0</v>
      </c>
      <c r="D357" s="69">
        <v>0</v>
      </c>
      <c r="E357" s="69">
        <v>0</v>
      </c>
      <c r="F357" s="69">
        <v>0</v>
      </c>
      <c r="G357" s="40"/>
      <c r="H357" s="41">
        <f>SUM(B357:F357)</f>
        <v>0</v>
      </c>
    </row>
    <row r="358" spans="1:8" ht="12.75">
      <c r="A358" s="89" t="s">
        <v>5</v>
      </c>
      <c r="B358" s="89"/>
      <c r="C358" s="89"/>
      <c r="D358" s="89"/>
      <c r="E358" s="89"/>
      <c r="F358" s="89"/>
      <c r="G358" s="89"/>
      <c r="H358" s="89"/>
    </row>
    <row r="359" spans="1:8" ht="14.25" outlineLevel="1">
      <c r="A359" s="39" t="s">
        <v>6</v>
      </c>
      <c r="B359" s="69">
        <v>0</v>
      </c>
      <c r="C359" s="69">
        <v>0</v>
      </c>
      <c r="D359" s="69">
        <v>0</v>
      </c>
      <c r="E359" s="69">
        <v>0</v>
      </c>
      <c r="F359" s="69">
        <v>0</v>
      </c>
      <c r="G359" s="40"/>
      <c r="H359" s="41">
        <f aca="true" t="shared" si="10" ref="H359:H369">SUM(B359:F359)</f>
        <v>0</v>
      </c>
    </row>
    <row r="360" spans="1:8" ht="36" outlineLevel="1">
      <c r="A360" s="43" t="s">
        <v>100</v>
      </c>
      <c r="B360" s="69">
        <v>0</v>
      </c>
      <c r="C360" s="69">
        <v>0</v>
      </c>
      <c r="D360" s="69">
        <v>0</v>
      </c>
      <c r="E360" s="69">
        <v>0</v>
      </c>
      <c r="F360" s="69">
        <v>0</v>
      </c>
      <c r="G360" s="40"/>
      <c r="H360" s="41">
        <f t="shared" si="10"/>
        <v>0</v>
      </c>
    </row>
    <row r="361" spans="1:8" ht="14.25" outlineLevel="1">
      <c r="A361" s="43" t="s">
        <v>7</v>
      </c>
      <c r="B361" s="69">
        <v>0</v>
      </c>
      <c r="C361" s="69">
        <v>0</v>
      </c>
      <c r="D361" s="69">
        <v>0</v>
      </c>
      <c r="E361" s="69">
        <v>0</v>
      </c>
      <c r="F361" s="69">
        <v>0</v>
      </c>
      <c r="G361" s="40"/>
      <c r="H361" s="41">
        <f t="shared" si="10"/>
        <v>0</v>
      </c>
    </row>
    <row r="362" spans="1:8" ht="14.25" outlineLevel="1">
      <c r="A362" s="39" t="s">
        <v>8</v>
      </c>
      <c r="B362" s="69">
        <v>0</v>
      </c>
      <c r="C362" s="69">
        <v>0</v>
      </c>
      <c r="D362" s="69">
        <v>0</v>
      </c>
      <c r="E362" s="69">
        <v>0</v>
      </c>
      <c r="F362" s="69">
        <v>0</v>
      </c>
      <c r="G362" s="40"/>
      <c r="H362" s="41">
        <f t="shared" si="10"/>
        <v>0</v>
      </c>
    </row>
    <row r="363" spans="1:8" ht="24" outlineLevel="1">
      <c r="A363" s="39" t="s">
        <v>9</v>
      </c>
      <c r="B363" s="69">
        <v>0</v>
      </c>
      <c r="C363" s="69">
        <v>0</v>
      </c>
      <c r="D363" s="69">
        <v>0</v>
      </c>
      <c r="E363" s="69">
        <v>0</v>
      </c>
      <c r="F363" s="69">
        <v>0</v>
      </c>
      <c r="G363" s="40"/>
      <c r="H363" s="41">
        <f t="shared" si="10"/>
        <v>0</v>
      </c>
    </row>
    <row r="364" spans="1:8" ht="14.25" outlineLevel="1">
      <c r="A364" s="39" t="s">
        <v>10</v>
      </c>
      <c r="B364" s="69">
        <v>0</v>
      </c>
      <c r="C364" s="69">
        <v>0</v>
      </c>
      <c r="D364" s="69">
        <v>0</v>
      </c>
      <c r="E364" s="69">
        <v>0</v>
      </c>
      <c r="F364" s="69">
        <v>0</v>
      </c>
      <c r="G364" s="40"/>
      <c r="H364" s="41">
        <f t="shared" si="10"/>
        <v>0</v>
      </c>
    </row>
    <row r="365" spans="1:8" ht="14.25" outlineLevel="1">
      <c r="A365" s="44" t="s">
        <v>71</v>
      </c>
      <c r="B365" s="69">
        <v>0</v>
      </c>
      <c r="C365" s="69">
        <v>0</v>
      </c>
      <c r="D365" s="69">
        <v>0</v>
      </c>
      <c r="E365" s="69">
        <v>0</v>
      </c>
      <c r="F365" s="69">
        <v>0</v>
      </c>
      <c r="G365" s="40"/>
      <c r="H365" s="41">
        <f t="shared" si="10"/>
        <v>0</v>
      </c>
    </row>
    <row r="366" spans="1:8" ht="24" outlineLevel="1">
      <c r="A366" s="44" t="s">
        <v>18</v>
      </c>
      <c r="B366" s="69">
        <v>0</v>
      </c>
      <c r="C366" s="69">
        <v>0</v>
      </c>
      <c r="D366" s="69">
        <v>0</v>
      </c>
      <c r="E366" s="69">
        <v>0</v>
      </c>
      <c r="F366" s="69">
        <v>0</v>
      </c>
      <c r="G366" s="40"/>
      <c r="H366" s="41">
        <f t="shared" si="10"/>
        <v>0</v>
      </c>
    </row>
    <row r="367" spans="1:8" ht="24" outlineLevel="1">
      <c r="A367" s="44" t="s">
        <v>19</v>
      </c>
      <c r="B367" s="69">
        <v>0</v>
      </c>
      <c r="C367" s="69">
        <v>0</v>
      </c>
      <c r="D367" s="69">
        <v>0</v>
      </c>
      <c r="E367" s="69">
        <v>0</v>
      </c>
      <c r="F367" s="69">
        <v>0</v>
      </c>
      <c r="G367" s="40"/>
      <c r="H367" s="41">
        <f t="shared" si="10"/>
        <v>0</v>
      </c>
    </row>
    <row r="368" spans="1:8" ht="36" outlineLevel="1">
      <c r="A368" s="44" t="s">
        <v>20</v>
      </c>
      <c r="B368" s="70">
        <v>0</v>
      </c>
      <c r="C368" s="70">
        <v>0</v>
      </c>
      <c r="D368" s="70">
        <v>0</v>
      </c>
      <c r="E368" s="70">
        <v>0</v>
      </c>
      <c r="F368" s="70">
        <v>0</v>
      </c>
      <c r="G368" s="40"/>
      <c r="H368" s="64">
        <f t="shared" si="10"/>
        <v>0</v>
      </c>
    </row>
    <row r="369" spans="1:8" ht="14.25">
      <c r="A369" s="39" t="s">
        <v>11</v>
      </c>
      <c r="B369" s="41">
        <f>B357-(SUM(B358:B367))+B368</f>
        <v>0</v>
      </c>
      <c r="C369" s="41">
        <f>C357-(SUM(C358:C367))+C368</f>
        <v>0</v>
      </c>
      <c r="D369" s="41">
        <f>D357-(SUM(D358:D367))+D368</f>
        <v>0</v>
      </c>
      <c r="E369" s="41">
        <f>E357-(SUM(E358:E367))+E368</f>
        <v>0</v>
      </c>
      <c r="F369" s="41">
        <f>F357-(SUM(F358:F367))+F368</f>
        <v>0</v>
      </c>
      <c r="G369" s="40"/>
      <c r="H369" s="41">
        <f t="shared" si="10"/>
        <v>0</v>
      </c>
    </row>
    <row r="370" spans="1:8" ht="14.25">
      <c r="A370" s="37"/>
      <c r="B370" s="48"/>
      <c r="C370" s="48"/>
      <c r="D370" s="48"/>
      <c r="E370" s="48"/>
      <c r="F370" s="48"/>
      <c r="G370" s="40"/>
      <c r="H370" s="48"/>
    </row>
    <row r="371" spans="1:8" ht="12.75">
      <c r="A371" s="35"/>
      <c r="B371" s="35" t="s">
        <v>76</v>
      </c>
      <c r="C371" s="35" t="s">
        <v>101</v>
      </c>
      <c r="D371" s="35" t="s">
        <v>103</v>
      </c>
      <c r="E371" s="35" t="s">
        <v>104</v>
      </c>
      <c r="F371" s="35" t="s">
        <v>106</v>
      </c>
      <c r="G371" s="50"/>
      <c r="H371" s="35"/>
    </row>
    <row r="372" spans="1:8" ht="12.75">
      <c r="A372" s="39" t="s">
        <v>12</v>
      </c>
      <c r="B372" s="72">
        <v>0.58</v>
      </c>
      <c r="C372" s="72">
        <v>0.58</v>
      </c>
      <c r="D372" s="72">
        <v>0.58</v>
      </c>
      <c r="E372" s="72">
        <v>0.58</v>
      </c>
      <c r="F372" s="72">
        <v>0.58</v>
      </c>
      <c r="G372" s="50"/>
      <c r="H372" s="35"/>
    </row>
    <row r="373" spans="1:8" ht="12.75" outlineLevel="1">
      <c r="A373" s="39" t="s">
        <v>95</v>
      </c>
      <c r="B373" s="51">
        <v>12</v>
      </c>
      <c r="C373" s="51">
        <v>12</v>
      </c>
      <c r="D373" s="51">
        <v>12</v>
      </c>
      <c r="E373" s="51">
        <v>12</v>
      </c>
      <c r="F373" s="51">
        <v>12</v>
      </c>
      <c r="G373" s="50"/>
      <c r="H373" s="52"/>
    </row>
    <row r="374" spans="1:8" ht="14.25" outlineLevel="1">
      <c r="A374" s="39" t="s">
        <v>14</v>
      </c>
      <c r="B374" s="41">
        <f>ROUND(((B369/12)*B373),0)</f>
        <v>0</v>
      </c>
      <c r="C374" s="41">
        <f>ROUND(((C369/12)*C373),0)</f>
        <v>0</v>
      </c>
      <c r="D374" s="41">
        <f>ROUND(((D369/12)*D373),0)</f>
        <v>0</v>
      </c>
      <c r="E374" s="41">
        <f>ROUND(((E369/12)*E373),0)</f>
        <v>0</v>
      </c>
      <c r="F374" s="41">
        <f>ROUND(((F369/12)*F373),0)</f>
        <v>0</v>
      </c>
      <c r="G374" s="48"/>
      <c r="H374" s="35"/>
    </row>
    <row r="375" spans="1:8" ht="24" outlineLevel="1">
      <c r="A375" s="39" t="s">
        <v>91</v>
      </c>
      <c r="B375" s="53">
        <f>+B374*B372</f>
        <v>0</v>
      </c>
      <c r="C375" s="53">
        <f>+C374*C372</f>
        <v>0</v>
      </c>
      <c r="D375" s="53">
        <f>+D374*D372</f>
        <v>0</v>
      </c>
      <c r="E375" s="53">
        <f>+E374*E372</f>
        <v>0</v>
      </c>
      <c r="F375" s="53">
        <f>+F374*F372</f>
        <v>0</v>
      </c>
      <c r="G375" s="50"/>
      <c r="H375" s="41">
        <f>SUM(B375:F375)</f>
        <v>0</v>
      </c>
    </row>
    <row r="376" spans="1:8" ht="12.75">
      <c r="A376" s="1"/>
      <c r="B376" s="21"/>
      <c r="C376" s="21"/>
      <c r="D376" s="21"/>
      <c r="E376" s="21"/>
      <c r="F376" s="21"/>
      <c r="G376" s="1"/>
      <c r="H376" s="1"/>
    </row>
    <row r="377" spans="1:8" ht="12.75" outlineLevel="1">
      <c r="A377" s="39" t="s">
        <v>13</v>
      </c>
      <c r="B377" s="72">
        <v>0.58</v>
      </c>
      <c r="C377" s="72">
        <v>0.58</v>
      </c>
      <c r="D377" s="72">
        <v>0.58</v>
      </c>
      <c r="E377" s="72">
        <v>0.58</v>
      </c>
      <c r="F377" s="72">
        <v>0.58</v>
      </c>
      <c r="G377" s="50"/>
      <c r="H377" s="35"/>
    </row>
    <row r="378" spans="1:8" ht="12.75" outlineLevel="1">
      <c r="A378" s="39" t="s">
        <v>94</v>
      </c>
      <c r="B378" s="73">
        <f>12-B373</f>
        <v>0</v>
      </c>
      <c r="C378" s="73">
        <f>12-C373</f>
        <v>0</v>
      </c>
      <c r="D378" s="73">
        <f>12-D373</f>
        <v>0</v>
      </c>
      <c r="E378" s="73">
        <f>12-E373</f>
        <v>0</v>
      </c>
      <c r="F378" s="73">
        <f>12-F373</f>
        <v>0</v>
      </c>
      <c r="G378" s="50"/>
      <c r="H378" s="52"/>
    </row>
    <row r="379" spans="1:8" ht="14.25" outlineLevel="1">
      <c r="A379" s="39" t="s">
        <v>15</v>
      </c>
      <c r="B379" s="41">
        <f>B369-B374</f>
        <v>0</v>
      </c>
      <c r="C379" s="41">
        <f>C369-C374</f>
        <v>0</v>
      </c>
      <c r="D379" s="41">
        <f>D369-D374</f>
        <v>0</v>
      </c>
      <c r="E379" s="41">
        <f>E369-E374</f>
        <v>0</v>
      </c>
      <c r="F379" s="41">
        <f>F369-F374</f>
        <v>0</v>
      </c>
      <c r="G379" s="48"/>
      <c r="H379" s="35"/>
    </row>
    <row r="380" spans="1:8" ht="24">
      <c r="A380" s="39" t="s">
        <v>92</v>
      </c>
      <c r="B380" s="53">
        <f>+B379*B377</f>
        <v>0</v>
      </c>
      <c r="C380" s="53">
        <f>+C379*C377</f>
        <v>0</v>
      </c>
      <c r="D380" s="53">
        <f>+D379*D377</f>
        <v>0</v>
      </c>
      <c r="E380" s="53">
        <f>+E379*E377</f>
        <v>0</v>
      </c>
      <c r="F380" s="53">
        <f>+F379*F377</f>
        <v>0</v>
      </c>
      <c r="G380" s="50"/>
      <c r="H380" s="41">
        <f>SUM(B380:F380)</f>
        <v>0</v>
      </c>
    </row>
    <row r="381" spans="1:8" ht="14.25">
      <c r="A381" s="35"/>
      <c r="B381" s="36"/>
      <c r="C381" s="36"/>
      <c r="D381" s="36"/>
      <c r="E381" s="36"/>
      <c r="F381" s="36"/>
      <c r="G381" s="40"/>
      <c r="H381" s="35"/>
    </row>
    <row r="382" spans="1:8" ht="15">
      <c r="A382" s="39" t="s">
        <v>16</v>
      </c>
      <c r="B382" s="41">
        <f>ROUND((+B375+B380),0)</f>
        <v>0</v>
      </c>
      <c r="C382" s="41">
        <f>ROUND((+C375+C380),0)</f>
        <v>0</v>
      </c>
      <c r="D382" s="41">
        <f>ROUND((+D375+D380),0)</f>
        <v>0</v>
      </c>
      <c r="E382" s="41">
        <f>ROUND((+E375+E380),0)</f>
        <v>0</v>
      </c>
      <c r="F382" s="41">
        <f>ROUND((+F375+F380),0)</f>
        <v>0</v>
      </c>
      <c r="G382" s="48"/>
      <c r="H382" s="53">
        <f>SUM(B382:F382)</f>
        <v>0</v>
      </c>
    </row>
    <row r="383" spans="1:8" ht="12.75">
      <c r="A383" s="35"/>
      <c r="B383" s="36"/>
      <c r="C383" s="36"/>
      <c r="D383" s="36"/>
      <c r="E383" s="36"/>
      <c r="F383" s="36"/>
      <c r="G383" s="37"/>
      <c r="H383" s="35"/>
    </row>
    <row r="384" spans="1:8" ht="15">
      <c r="A384" s="39" t="s">
        <v>17</v>
      </c>
      <c r="B384" s="53">
        <f>B357+B382</f>
        <v>0</v>
      </c>
      <c r="C384" s="53">
        <f>C357+C382</f>
        <v>0</v>
      </c>
      <c r="D384" s="53">
        <f>D357+D382</f>
        <v>0</v>
      </c>
      <c r="E384" s="53">
        <f>E357+E382</f>
        <v>0</v>
      </c>
      <c r="F384" s="53">
        <f>F357+F382</f>
        <v>0</v>
      </c>
      <c r="G384" s="48"/>
      <c r="H384" s="53">
        <f>SUM(B384:F384)</f>
        <v>0</v>
      </c>
    </row>
    <row r="385" spans="1:8" ht="12.75">
      <c r="A385" s="35"/>
      <c r="B385" s="36"/>
      <c r="C385" s="36"/>
      <c r="D385" s="36"/>
      <c r="E385" s="36"/>
      <c r="F385" s="36"/>
      <c r="G385" s="37"/>
      <c r="H385" s="35"/>
    </row>
    <row r="386" spans="1:8" ht="12.75">
      <c r="A386" s="1"/>
      <c r="B386" s="21"/>
      <c r="C386" s="21"/>
      <c r="D386" s="21"/>
      <c r="E386" s="21"/>
      <c r="F386" s="21"/>
      <c r="G386" s="1"/>
      <c r="H386" s="1"/>
    </row>
    <row r="387" spans="1:10" ht="12.75">
      <c r="A387" s="1" t="s">
        <v>23</v>
      </c>
      <c r="B387" s="74">
        <f>B357-B367</f>
        <v>0</v>
      </c>
      <c r="C387" s="74">
        <f>C357-C367</f>
        <v>0</v>
      </c>
      <c r="D387" s="74">
        <f>D357-D367</f>
        <v>0</v>
      </c>
      <c r="E387" s="74">
        <f>E357-E367</f>
        <v>0</v>
      </c>
      <c r="F387" s="74">
        <f>F357-F367</f>
        <v>0</v>
      </c>
      <c r="G387" s="1"/>
      <c r="H387" s="75">
        <f>SUM(B387:F387)</f>
        <v>0</v>
      </c>
      <c r="J387" s="47"/>
    </row>
    <row r="389" spans="1:8" ht="15">
      <c r="A389" s="94" t="s">
        <v>52</v>
      </c>
      <c r="B389" s="94"/>
      <c r="C389" s="94"/>
      <c r="D389" s="94"/>
      <c r="E389" s="94"/>
      <c r="F389" s="94"/>
      <c r="G389" s="94"/>
      <c r="H389" s="94"/>
    </row>
    <row r="391" spans="1:8" ht="12.75">
      <c r="A391" s="35"/>
      <c r="B391" s="38" t="s">
        <v>77</v>
      </c>
      <c r="C391" s="38" t="s">
        <v>78</v>
      </c>
      <c r="D391" s="38" t="s">
        <v>79</v>
      </c>
      <c r="E391" s="38" t="s">
        <v>1</v>
      </c>
      <c r="F391" s="38" t="s">
        <v>2</v>
      </c>
      <c r="G391" s="37"/>
      <c r="H391" s="39" t="s">
        <v>3</v>
      </c>
    </row>
    <row r="392" spans="1:8" ht="14.25">
      <c r="A392" s="39" t="s">
        <v>4</v>
      </c>
      <c r="B392" s="69">
        <v>0</v>
      </c>
      <c r="C392" s="69">
        <v>0</v>
      </c>
      <c r="D392" s="69">
        <v>0</v>
      </c>
      <c r="E392" s="69">
        <v>0</v>
      </c>
      <c r="F392" s="69">
        <v>0</v>
      </c>
      <c r="G392" s="40"/>
      <c r="H392" s="41">
        <f>SUM(B392:F392)</f>
        <v>0</v>
      </c>
    </row>
    <row r="393" spans="1:8" ht="12.75">
      <c r="A393" s="89" t="s">
        <v>5</v>
      </c>
      <c r="B393" s="89"/>
      <c r="C393" s="89"/>
      <c r="D393" s="89"/>
      <c r="E393" s="89"/>
      <c r="F393" s="89"/>
      <c r="G393" s="89"/>
      <c r="H393" s="89"/>
    </row>
    <row r="394" spans="1:8" ht="14.25" outlineLevel="1">
      <c r="A394" s="39" t="s">
        <v>6</v>
      </c>
      <c r="B394" s="69">
        <v>0</v>
      </c>
      <c r="C394" s="69">
        <v>0</v>
      </c>
      <c r="D394" s="69">
        <v>0</v>
      </c>
      <c r="E394" s="69">
        <v>0</v>
      </c>
      <c r="F394" s="69">
        <v>0</v>
      </c>
      <c r="G394" s="40"/>
      <c r="H394" s="41">
        <f aca="true" t="shared" si="11" ref="H394:H404">SUM(B394:F394)</f>
        <v>0</v>
      </c>
    </row>
    <row r="395" spans="1:8" ht="36" outlineLevel="1">
      <c r="A395" s="43" t="s">
        <v>100</v>
      </c>
      <c r="B395" s="69">
        <v>0</v>
      </c>
      <c r="C395" s="69">
        <v>0</v>
      </c>
      <c r="D395" s="69">
        <v>0</v>
      </c>
      <c r="E395" s="69">
        <v>0</v>
      </c>
      <c r="F395" s="69">
        <v>0</v>
      </c>
      <c r="G395" s="40"/>
      <c r="H395" s="41">
        <f t="shared" si="11"/>
        <v>0</v>
      </c>
    </row>
    <row r="396" spans="1:8" ht="14.25" outlineLevel="1">
      <c r="A396" s="43" t="s">
        <v>7</v>
      </c>
      <c r="B396" s="69">
        <v>0</v>
      </c>
      <c r="C396" s="69">
        <v>0</v>
      </c>
      <c r="D396" s="69">
        <v>0</v>
      </c>
      <c r="E396" s="69">
        <v>0</v>
      </c>
      <c r="F396" s="69">
        <v>0</v>
      </c>
      <c r="G396" s="40"/>
      <c r="H396" s="41">
        <f t="shared" si="11"/>
        <v>0</v>
      </c>
    </row>
    <row r="397" spans="1:8" ht="14.25" outlineLevel="1">
      <c r="A397" s="39" t="s">
        <v>8</v>
      </c>
      <c r="B397" s="69">
        <v>0</v>
      </c>
      <c r="C397" s="69">
        <v>0</v>
      </c>
      <c r="D397" s="69">
        <v>0</v>
      </c>
      <c r="E397" s="69">
        <v>0</v>
      </c>
      <c r="F397" s="69">
        <v>0</v>
      </c>
      <c r="G397" s="40"/>
      <c r="H397" s="41">
        <f t="shared" si="11"/>
        <v>0</v>
      </c>
    </row>
    <row r="398" spans="1:8" ht="24" outlineLevel="1">
      <c r="A398" s="39" t="s">
        <v>9</v>
      </c>
      <c r="B398" s="69">
        <v>0</v>
      </c>
      <c r="C398" s="69">
        <v>0</v>
      </c>
      <c r="D398" s="69">
        <v>0</v>
      </c>
      <c r="E398" s="69">
        <v>0</v>
      </c>
      <c r="F398" s="69">
        <v>0</v>
      </c>
      <c r="G398" s="40"/>
      <c r="H398" s="41">
        <f t="shared" si="11"/>
        <v>0</v>
      </c>
    </row>
    <row r="399" spans="1:8" ht="14.25" outlineLevel="1">
      <c r="A399" s="39" t="s">
        <v>10</v>
      </c>
      <c r="B399" s="69">
        <v>0</v>
      </c>
      <c r="C399" s="69">
        <v>0</v>
      </c>
      <c r="D399" s="69">
        <v>0</v>
      </c>
      <c r="E399" s="69">
        <v>0</v>
      </c>
      <c r="F399" s="69">
        <v>0</v>
      </c>
      <c r="G399" s="40"/>
      <c r="H399" s="41">
        <f t="shared" si="11"/>
        <v>0</v>
      </c>
    </row>
    <row r="400" spans="1:8" ht="14.25" outlineLevel="1">
      <c r="A400" s="44" t="s">
        <v>71</v>
      </c>
      <c r="B400" s="69">
        <v>0</v>
      </c>
      <c r="C400" s="69">
        <v>0</v>
      </c>
      <c r="D400" s="69">
        <v>0</v>
      </c>
      <c r="E400" s="69">
        <v>0</v>
      </c>
      <c r="F400" s="69">
        <v>0</v>
      </c>
      <c r="G400" s="40"/>
      <c r="H400" s="41">
        <f t="shared" si="11"/>
        <v>0</v>
      </c>
    </row>
    <row r="401" spans="1:8" ht="24" outlineLevel="1">
      <c r="A401" s="44" t="s">
        <v>18</v>
      </c>
      <c r="B401" s="69">
        <v>0</v>
      </c>
      <c r="C401" s="69">
        <v>0</v>
      </c>
      <c r="D401" s="69">
        <v>0</v>
      </c>
      <c r="E401" s="69">
        <v>0</v>
      </c>
      <c r="F401" s="69">
        <v>0</v>
      </c>
      <c r="G401" s="40"/>
      <c r="H401" s="41">
        <f t="shared" si="11"/>
        <v>0</v>
      </c>
    </row>
    <row r="402" spans="1:8" ht="24" outlineLevel="1">
      <c r="A402" s="44" t="s">
        <v>19</v>
      </c>
      <c r="B402" s="69">
        <v>0</v>
      </c>
      <c r="C402" s="69">
        <v>0</v>
      </c>
      <c r="D402" s="69">
        <v>0</v>
      </c>
      <c r="E402" s="69">
        <v>0</v>
      </c>
      <c r="F402" s="69">
        <v>0</v>
      </c>
      <c r="G402" s="40"/>
      <c r="H402" s="41">
        <f t="shared" si="11"/>
        <v>0</v>
      </c>
    </row>
    <row r="403" spans="1:8" ht="36" outlineLevel="1">
      <c r="A403" s="44" t="s">
        <v>20</v>
      </c>
      <c r="B403" s="70">
        <v>0</v>
      </c>
      <c r="C403" s="70">
        <v>0</v>
      </c>
      <c r="D403" s="70">
        <v>0</v>
      </c>
      <c r="E403" s="70">
        <v>0</v>
      </c>
      <c r="F403" s="70">
        <v>0</v>
      </c>
      <c r="G403" s="40"/>
      <c r="H403" s="64">
        <f t="shared" si="11"/>
        <v>0</v>
      </c>
    </row>
    <row r="404" spans="1:8" ht="14.25">
      <c r="A404" s="39" t="s">
        <v>11</v>
      </c>
      <c r="B404" s="41">
        <f>B392-(SUM(B393:B402))+B403</f>
        <v>0</v>
      </c>
      <c r="C404" s="41">
        <f>C392-(SUM(C393:C402))+C403</f>
        <v>0</v>
      </c>
      <c r="D404" s="41">
        <f>D392-(SUM(D393:D402))+D403</f>
        <v>0</v>
      </c>
      <c r="E404" s="41">
        <f>E392-(SUM(E393:E402))+E403</f>
        <v>0</v>
      </c>
      <c r="F404" s="41">
        <f>F392-(SUM(F393:F402))+F403</f>
        <v>0</v>
      </c>
      <c r="G404" s="40"/>
      <c r="H404" s="41">
        <f t="shared" si="11"/>
        <v>0</v>
      </c>
    </row>
    <row r="405" spans="1:8" ht="14.25">
      <c r="A405" s="37"/>
      <c r="B405" s="48"/>
      <c r="C405" s="48"/>
      <c r="D405" s="48"/>
      <c r="E405" s="48"/>
      <c r="F405" s="48"/>
      <c r="G405" s="40"/>
      <c r="H405" s="48"/>
    </row>
    <row r="406" spans="1:8" ht="12.75">
      <c r="A406" s="35"/>
      <c r="B406" s="35" t="s">
        <v>76</v>
      </c>
      <c r="C406" s="35" t="s">
        <v>101</v>
      </c>
      <c r="D406" s="35" t="s">
        <v>103</v>
      </c>
      <c r="E406" s="35" t="s">
        <v>104</v>
      </c>
      <c r="F406" s="35" t="s">
        <v>106</v>
      </c>
      <c r="G406" s="50"/>
      <c r="H406" s="35"/>
    </row>
    <row r="407" spans="1:8" ht="12.75">
      <c r="A407" s="39" t="s">
        <v>12</v>
      </c>
      <c r="B407" s="72">
        <v>0.58</v>
      </c>
      <c r="C407" s="72">
        <v>0.58</v>
      </c>
      <c r="D407" s="72">
        <v>0.58</v>
      </c>
      <c r="E407" s="72">
        <v>0.58</v>
      </c>
      <c r="F407" s="72">
        <v>0.58</v>
      </c>
      <c r="G407" s="50"/>
      <c r="H407" s="35"/>
    </row>
    <row r="408" spans="1:8" ht="12.75" outlineLevel="1">
      <c r="A408" s="39" t="s">
        <v>95</v>
      </c>
      <c r="B408" s="51">
        <v>12</v>
      </c>
      <c r="C408" s="51">
        <v>12</v>
      </c>
      <c r="D408" s="51">
        <v>12</v>
      </c>
      <c r="E408" s="51">
        <v>12</v>
      </c>
      <c r="F408" s="51">
        <v>12</v>
      </c>
      <c r="G408" s="50"/>
      <c r="H408" s="52"/>
    </row>
    <row r="409" spans="1:8" ht="14.25" outlineLevel="1">
      <c r="A409" s="39" t="s">
        <v>14</v>
      </c>
      <c r="B409" s="41">
        <f>ROUND(((B404/12)*B408),0)</f>
        <v>0</v>
      </c>
      <c r="C409" s="41">
        <f>ROUND(((C404/12)*C408),0)</f>
        <v>0</v>
      </c>
      <c r="D409" s="41">
        <f>ROUND(((D404/12)*D408),0)</f>
        <v>0</v>
      </c>
      <c r="E409" s="41">
        <f>ROUND(((E404/12)*E408),0)</f>
        <v>0</v>
      </c>
      <c r="F409" s="41">
        <f>ROUND(((F404/12)*F408),0)</f>
        <v>0</v>
      </c>
      <c r="G409" s="48"/>
      <c r="H409" s="35"/>
    </row>
    <row r="410" spans="1:8" ht="24" outlineLevel="1">
      <c r="A410" s="39" t="s">
        <v>91</v>
      </c>
      <c r="B410" s="53">
        <f>+B409*B407</f>
        <v>0</v>
      </c>
      <c r="C410" s="53">
        <f>+C409*C407</f>
        <v>0</v>
      </c>
      <c r="D410" s="53">
        <f>+D409*D407</f>
        <v>0</v>
      </c>
      <c r="E410" s="53">
        <f>+E409*E407</f>
        <v>0</v>
      </c>
      <c r="F410" s="53">
        <f>+F409*F407</f>
        <v>0</v>
      </c>
      <c r="G410" s="50"/>
      <c r="H410" s="41">
        <f>SUM(B410:F410)</f>
        <v>0</v>
      </c>
    </row>
    <row r="411" spans="1:8" ht="12.75">
      <c r="A411" s="1"/>
      <c r="B411" s="21"/>
      <c r="C411" s="21"/>
      <c r="D411" s="21"/>
      <c r="E411" s="21"/>
      <c r="F411" s="21"/>
      <c r="G411" s="1"/>
      <c r="H411" s="1"/>
    </row>
    <row r="412" spans="1:8" ht="12.75" outlineLevel="1">
      <c r="A412" s="39" t="s">
        <v>13</v>
      </c>
      <c r="B412" s="72">
        <v>0.58</v>
      </c>
      <c r="C412" s="72">
        <v>0.58</v>
      </c>
      <c r="D412" s="72">
        <v>0.58</v>
      </c>
      <c r="E412" s="72">
        <v>0.58</v>
      </c>
      <c r="F412" s="72">
        <v>0.58</v>
      </c>
      <c r="G412" s="50"/>
      <c r="H412" s="35"/>
    </row>
    <row r="413" spans="1:8" ht="12.75" outlineLevel="1">
      <c r="A413" s="39" t="s">
        <v>94</v>
      </c>
      <c r="B413" s="73">
        <f>12-B408</f>
        <v>0</v>
      </c>
      <c r="C413" s="73">
        <f>12-C408</f>
        <v>0</v>
      </c>
      <c r="D413" s="73">
        <f>12-D408</f>
        <v>0</v>
      </c>
      <c r="E413" s="73">
        <f>12-E408</f>
        <v>0</v>
      </c>
      <c r="F413" s="73">
        <f>12-F408</f>
        <v>0</v>
      </c>
      <c r="G413" s="50"/>
      <c r="H413" s="52"/>
    </row>
    <row r="414" spans="1:8" ht="14.25" outlineLevel="1">
      <c r="A414" s="39" t="s">
        <v>15</v>
      </c>
      <c r="B414" s="41">
        <f>B404-B409</f>
        <v>0</v>
      </c>
      <c r="C414" s="41">
        <f>C404-C409</f>
        <v>0</v>
      </c>
      <c r="D414" s="41">
        <f>D404-D409</f>
        <v>0</v>
      </c>
      <c r="E414" s="41">
        <f>E404-E409</f>
        <v>0</v>
      </c>
      <c r="F414" s="41">
        <f>F404-F409</f>
        <v>0</v>
      </c>
      <c r="G414" s="48"/>
      <c r="H414" s="35"/>
    </row>
    <row r="415" spans="1:8" ht="24">
      <c r="A415" s="39" t="s">
        <v>92</v>
      </c>
      <c r="B415" s="53">
        <f>+B414*B412</f>
        <v>0</v>
      </c>
      <c r="C415" s="53">
        <f>+C414*C412</f>
        <v>0</v>
      </c>
      <c r="D415" s="53">
        <f>+D414*D412</f>
        <v>0</v>
      </c>
      <c r="E415" s="53">
        <f>+E414*E412</f>
        <v>0</v>
      </c>
      <c r="F415" s="53">
        <f>+F414*F412</f>
        <v>0</v>
      </c>
      <c r="G415" s="50"/>
      <c r="H415" s="41">
        <f>SUM(B415:F415)</f>
        <v>0</v>
      </c>
    </row>
    <row r="416" spans="1:8" ht="14.25">
      <c r="A416" s="35"/>
      <c r="B416" s="36"/>
      <c r="C416" s="36"/>
      <c r="D416" s="36"/>
      <c r="E416" s="36"/>
      <c r="F416" s="36"/>
      <c r="G416" s="40"/>
      <c r="H416" s="35"/>
    </row>
    <row r="417" spans="1:8" ht="15">
      <c r="A417" s="39" t="s">
        <v>16</v>
      </c>
      <c r="B417" s="41">
        <f>ROUND((+B410+B415),0)</f>
        <v>0</v>
      </c>
      <c r="C417" s="41">
        <f>ROUND((+C410+C415),0)</f>
        <v>0</v>
      </c>
      <c r="D417" s="41">
        <f>ROUND((+D410+D415),0)</f>
        <v>0</v>
      </c>
      <c r="E417" s="41">
        <f>ROUND((+E410+E415),0)</f>
        <v>0</v>
      </c>
      <c r="F417" s="41">
        <f>ROUND((+F410+F415),0)</f>
        <v>0</v>
      </c>
      <c r="G417" s="48"/>
      <c r="H417" s="53">
        <f>SUM(B417:F417)</f>
        <v>0</v>
      </c>
    </row>
    <row r="418" spans="1:8" ht="12.75">
      <c r="A418" s="35"/>
      <c r="B418" s="36"/>
      <c r="C418" s="36"/>
      <c r="D418" s="36"/>
      <c r="E418" s="36"/>
      <c r="F418" s="36"/>
      <c r="G418" s="37"/>
      <c r="H418" s="35"/>
    </row>
    <row r="419" spans="1:8" ht="15">
      <c r="A419" s="39" t="s">
        <v>17</v>
      </c>
      <c r="B419" s="53">
        <f>B392+B417</f>
        <v>0</v>
      </c>
      <c r="C419" s="53">
        <f>C392+C417</f>
        <v>0</v>
      </c>
      <c r="D419" s="53">
        <f>D392+D417</f>
        <v>0</v>
      </c>
      <c r="E419" s="53">
        <f>E392+E417</f>
        <v>0</v>
      </c>
      <c r="F419" s="53">
        <f>F392+F417</f>
        <v>0</v>
      </c>
      <c r="G419" s="48"/>
      <c r="H419" s="53">
        <f>SUM(B419:F419)</f>
        <v>0</v>
      </c>
    </row>
    <row r="420" spans="1:8" ht="12.75">
      <c r="A420" s="35"/>
      <c r="B420" s="36"/>
      <c r="C420" s="36"/>
      <c r="D420" s="36"/>
      <c r="E420" s="36"/>
      <c r="F420" s="36"/>
      <c r="G420" s="37"/>
      <c r="H420" s="35"/>
    </row>
    <row r="421" spans="1:8" ht="12.75">
      <c r="A421" s="1"/>
      <c r="B421" s="21"/>
      <c r="C421" s="21"/>
      <c r="D421" s="21"/>
      <c r="E421" s="21"/>
      <c r="F421" s="21"/>
      <c r="G421" s="1"/>
      <c r="H421" s="1"/>
    </row>
    <row r="422" spans="1:10" ht="12.75">
      <c r="A422" s="1" t="s">
        <v>23</v>
      </c>
      <c r="B422" s="74">
        <f>B392-B402</f>
        <v>0</v>
      </c>
      <c r="C422" s="74">
        <f>C392-C402</f>
        <v>0</v>
      </c>
      <c r="D422" s="74">
        <f>D392-D402</f>
        <v>0</v>
      </c>
      <c r="E422" s="74">
        <f>E392-E402</f>
        <v>0</v>
      </c>
      <c r="F422" s="74">
        <f>F392-F402</f>
        <v>0</v>
      </c>
      <c r="G422" s="1"/>
      <c r="H422" s="75">
        <f>SUM(B422:F422)</f>
        <v>0</v>
      </c>
      <c r="J422" s="47"/>
    </row>
    <row r="424" spans="1:8" ht="15">
      <c r="A424" s="94" t="s">
        <v>53</v>
      </c>
      <c r="B424" s="94"/>
      <c r="C424" s="94"/>
      <c r="D424" s="94"/>
      <c r="E424" s="94"/>
      <c r="F424" s="94"/>
      <c r="G424" s="94"/>
      <c r="H424" s="94"/>
    </row>
    <row r="426" spans="1:8" ht="12.75">
      <c r="A426" s="35"/>
      <c r="B426" s="38" t="s">
        <v>77</v>
      </c>
      <c r="C426" s="38" t="s">
        <v>78</v>
      </c>
      <c r="D426" s="38" t="s">
        <v>79</v>
      </c>
      <c r="E426" s="38" t="s">
        <v>1</v>
      </c>
      <c r="F426" s="38" t="s">
        <v>2</v>
      </c>
      <c r="G426" s="37"/>
      <c r="H426" s="39" t="s">
        <v>3</v>
      </c>
    </row>
    <row r="427" spans="1:8" ht="14.25">
      <c r="A427" s="39" t="s">
        <v>4</v>
      </c>
      <c r="B427" s="69">
        <v>0</v>
      </c>
      <c r="C427" s="69">
        <v>0</v>
      </c>
      <c r="D427" s="69">
        <v>0</v>
      </c>
      <c r="E427" s="69">
        <v>0</v>
      </c>
      <c r="F427" s="69">
        <v>0</v>
      </c>
      <c r="G427" s="40"/>
      <c r="H427" s="41">
        <f>SUM(B427:F427)</f>
        <v>0</v>
      </c>
    </row>
    <row r="428" spans="1:8" ht="12.75">
      <c r="A428" s="89" t="s">
        <v>5</v>
      </c>
      <c r="B428" s="89"/>
      <c r="C428" s="89"/>
      <c r="D428" s="89"/>
      <c r="E428" s="89"/>
      <c r="F428" s="89"/>
      <c r="G428" s="89"/>
      <c r="H428" s="89"/>
    </row>
    <row r="429" spans="1:8" ht="14.25" outlineLevel="1">
      <c r="A429" s="39" t="s">
        <v>6</v>
      </c>
      <c r="B429" s="69">
        <v>0</v>
      </c>
      <c r="C429" s="69">
        <v>0</v>
      </c>
      <c r="D429" s="69">
        <v>0</v>
      </c>
      <c r="E429" s="69">
        <v>0</v>
      </c>
      <c r="F429" s="69">
        <v>0</v>
      </c>
      <c r="G429" s="40"/>
      <c r="H429" s="41">
        <f aca="true" t="shared" si="12" ref="H429:H439">SUM(B429:F429)</f>
        <v>0</v>
      </c>
    </row>
    <row r="430" spans="1:8" ht="36" outlineLevel="1">
      <c r="A430" s="43" t="s">
        <v>100</v>
      </c>
      <c r="B430" s="69">
        <v>0</v>
      </c>
      <c r="C430" s="69">
        <v>0</v>
      </c>
      <c r="D430" s="69">
        <v>0</v>
      </c>
      <c r="E430" s="69">
        <v>0</v>
      </c>
      <c r="F430" s="69">
        <v>0</v>
      </c>
      <c r="G430" s="40"/>
      <c r="H430" s="41">
        <f t="shared" si="12"/>
        <v>0</v>
      </c>
    </row>
    <row r="431" spans="1:8" ht="14.25" outlineLevel="1">
      <c r="A431" s="43" t="s">
        <v>7</v>
      </c>
      <c r="B431" s="69">
        <v>0</v>
      </c>
      <c r="C431" s="69">
        <v>0</v>
      </c>
      <c r="D431" s="69">
        <v>0</v>
      </c>
      <c r="E431" s="69">
        <v>0</v>
      </c>
      <c r="F431" s="69">
        <v>0</v>
      </c>
      <c r="G431" s="40"/>
      <c r="H431" s="41">
        <f t="shared" si="12"/>
        <v>0</v>
      </c>
    </row>
    <row r="432" spans="1:8" ht="14.25" outlineLevel="1">
      <c r="A432" s="39" t="s">
        <v>8</v>
      </c>
      <c r="B432" s="69">
        <v>0</v>
      </c>
      <c r="C432" s="69">
        <v>0</v>
      </c>
      <c r="D432" s="69">
        <v>0</v>
      </c>
      <c r="E432" s="69">
        <v>0</v>
      </c>
      <c r="F432" s="69">
        <v>0</v>
      </c>
      <c r="G432" s="40"/>
      <c r="H432" s="41">
        <f t="shared" si="12"/>
        <v>0</v>
      </c>
    </row>
    <row r="433" spans="1:8" ht="24" outlineLevel="1">
      <c r="A433" s="39" t="s">
        <v>9</v>
      </c>
      <c r="B433" s="69">
        <v>0</v>
      </c>
      <c r="C433" s="69">
        <v>0</v>
      </c>
      <c r="D433" s="69">
        <v>0</v>
      </c>
      <c r="E433" s="69">
        <v>0</v>
      </c>
      <c r="F433" s="69">
        <v>0</v>
      </c>
      <c r="G433" s="40"/>
      <c r="H433" s="41">
        <f t="shared" si="12"/>
        <v>0</v>
      </c>
    </row>
    <row r="434" spans="1:8" ht="14.25" outlineLevel="1">
      <c r="A434" s="39" t="s">
        <v>10</v>
      </c>
      <c r="B434" s="69">
        <v>0</v>
      </c>
      <c r="C434" s="69">
        <v>0</v>
      </c>
      <c r="D434" s="69">
        <v>0</v>
      </c>
      <c r="E434" s="69">
        <v>0</v>
      </c>
      <c r="F434" s="69">
        <v>0</v>
      </c>
      <c r="G434" s="40"/>
      <c r="H434" s="41">
        <f t="shared" si="12"/>
        <v>0</v>
      </c>
    </row>
    <row r="435" spans="1:8" ht="14.25" outlineLevel="1">
      <c r="A435" s="44" t="s">
        <v>71</v>
      </c>
      <c r="B435" s="69">
        <v>0</v>
      </c>
      <c r="C435" s="69">
        <v>0</v>
      </c>
      <c r="D435" s="69">
        <v>0</v>
      </c>
      <c r="E435" s="69">
        <v>0</v>
      </c>
      <c r="F435" s="69">
        <v>0</v>
      </c>
      <c r="G435" s="40"/>
      <c r="H435" s="41">
        <f t="shared" si="12"/>
        <v>0</v>
      </c>
    </row>
    <row r="436" spans="1:8" ht="24" outlineLevel="1">
      <c r="A436" s="44" t="s">
        <v>18</v>
      </c>
      <c r="B436" s="69">
        <v>0</v>
      </c>
      <c r="C436" s="69">
        <v>0</v>
      </c>
      <c r="D436" s="69">
        <v>0</v>
      </c>
      <c r="E436" s="69">
        <v>0</v>
      </c>
      <c r="F436" s="69">
        <v>0</v>
      </c>
      <c r="G436" s="40"/>
      <c r="H436" s="41">
        <f t="shared" si="12"/>
        <v>0</v>
      </c>
    </row>
    <row r="437" spans="1:8" ht="24" outlineLevel="1">
      <c r="A437" s="44" t="s">
        <v>19</v>
      </c>
      <c r="B437" s="69">
        <v>0</v>
      </c>
      <c r="C437" s="69">
        <v>0</v>
      </c>
      <c r="D437" s="69">
        <v>0</v>
      </c>
      <c r="E437" s="69">
        <v>0</v>
      </c>
      <c r="F437" s="69">
        <v>0</v>
      </c>
      <c r="G437" s="40"/>
      <c r="H437" s="41">
        <f t="shared" si="12"/>
        <v>0</v>
      </c>
    </row>
    <row r="438" spans="1:8" ht="36" outlineLevel="1">
      <c r="A438" s="44" t="s">
        <v>20</v>
      </c>
      <c r="B438" s="70">
        <v>0</v>
      </c>
      <c r="C438" s="70">
        <v>0</v>
      </c>
      <c r="D438" s="70">
        <v>0</v>
      </c>
      <c r="E438" s="70">
        <v>0</v>
      </c>
      <c r="F438" s="70">
        <v>0</v>
      </c>
      <c r="G438" s="40"/>
      <c r="H438" s="64">
        <f t="shared" si="12"/>
        <v>0</v>
      </c>
    </row>
    <row r="439" spans="1:8" ht="14.25">
      <c r="A439" s="39" t="s">
        <v>11</v>
      </c>
      <c r="B439" s="41">
        <f>B427-(SUM(B428:B437))+B438</f>
        <v>0</v>
      </c>
      <c r="C439" s="41">
        <f>C427-(SUM(C428:C437))+C438</f>
        <v>0</v>
      </c>
      <c r="D439" s="41">
        <f>D427-(SUM(D428:D437))+D438</f>
        <v>0</v>
      </c>
      <c r="E439" s="41">
        <f>E427-(SUM(E428:E437))+E438</f>
        <v>0</v>
      </c>
      <c r="F439" s="41">
        <f>F427-(SUM(F428:F437))+F438</f>
        <v>0</v>
      </c>
      <c r="G439" s="40"/>
      <c r="H439" s="41">
        <f t="shared" si="12"/>
        <v>0</v>
      </c>
    </row>
    <row r="440" spans="1:8" ht="14.25">
      <c r="A440" s="37"/>
      <c r="B440" s="48"/>
      <c r="C440" s="48"/>
      <c r="D440" s="48"/>
      <c r="E440" s="48"/>
      <c r="F440" s="48"/>
      <c r="G440" s="40"/>
      <c r="H440" s="48"/>
    </row>
    <row r="441" spans="1:8" ht="12.75">
      <c r="A441" s="35"/>
      <c r="B441" s="35" t="s">
        <v>76</v>
      </c>
      <c r="C441" s="35" t="s">
        <v>101</v>
      </c>
      <c r="D441" s="35" t="s">
        <v>103</v>
      </c>
      <c r="E441" s="35" t="s">
        <v>104</v>
      </c>
      <c r="F441" s="35" t="s">
        <v>106</v>
      </c>
      <c r="G441" s="50"/>
      <c r="H441" s="35"/>
    </row>
    <row r="442" spans="1:8" ht="12.75">
      <c r="A442" s="39" t="s">
        <v>12</v>
      </c>
      <c r="B442" s="72">
        <v>0.58</v>
      </c>
      <c r="C442" s="72">
        <v>0.58</v>
      </c>
      <c r="D442" s="72">
        <v>0.58</v>
      </c>
      <c r="E442" s="72">
        <v>0.58</v>
      </c>
      <c r="F442" s="72">
        <v>0.58</v>
      </c>
      <c r="G442" s="50"/>
      <c r="H442" s="35"/>
    </row>
    <row r="443" spans="1:8" ht="12.75" outlineLevel="1">
      <c r="A443" s="39" t="s">
        <v>95</v>
      </c>
      <c r="B443" s="51">
        <v>12</v>
      </c>
      <c r="C443" s="51">
        <v>12</v>
      </c>
      <c r="D443" s="51">
        <v>12</v>
      </c>
      <c r="E443" s="51">
        <v>12</v>
      </c>
      <c r="F443" s="51">
        <v>12</v>
      </c>
      <c r="G443" s="50"/>
      <c r="H443" s="52"/>
    </row>
    <row r="444" spans="1:8" ht="14.25" outlineLevel="1">
      <c r="A444" s="39" t="s">
        <v>14</v>
      </c>
      <c r="B444" s="41">
        <f>ROUND(((B439/12)*B443),0)</f>
        <v>0</v>
      </c>
      <c r="C444" s="41">
        <f>ROUND(((C439/12)*C443),0)</f>
        <v>0</v>
      </c>
      <c r="D444" s="41">
        <f>ROUND(((D439/12)*D443),0)</f>
        <v>0</v>
      </c>
      <c r="E444" s="41">
        <f>ROUND(((E439/12)*E443),0)</f>
        <v>0</v>
      </c>
      <c r="F444" s="41">
        <f>ROUND(((F439/12)*F443),0)</f>
        <v>0</v>
      </c>
      <c r="G444" s="48"/>
      <c r="H444" s="35"/>
    </row>
    <row r="445" spans="1:8" ht="24" outlineLevel="1">
      <c r="A445" s="39" t="s">
        <v>91</v>
      </c>
      <c r="B445" s="53">
        <f>+B444*B442</f>
        <v>0</v>
      </c>
      <c r="C445" s="53">
        <f>+C444*C442</f>
        <v>0</v>
      </c>
      <c r="D445" s="53">
        <f>+D444*D442</f>
        <v>0</v>
      </c>
      <c r="E445" s="53">
        <f>+E444*E442</f>
        <v>0</v>
      </c>
      <c r="F445" s="53">
        <f>+F444*F442</f>
        <v>0</v>
      </c>
      <c r="G445" s="50"/>
      <c r="H445" s="41">
        <f>SUM(B445:F445)</f>
        <v>0</v>
      </c>
    </row>
    <row r="446" spans="1:8" ht="12.75">
      <c r="A446" s="1"/>
      <c r="B446" s="21"/>
      <c r="C446" s="21"/>
      <c r="D446" s="21"/>
      <c r="E446" s="21"/>
      <c r="F446" s="21"/>
      <c r="G446" s="1"/>
      <c r="H446" s="1"/>
    </row>
    <row r="447" spans="1:8" ht="12.75" outlineLevel="1">
      <c r="A447" s="39" t="s">
        <v>13</v>
      </c>
      <c r="B447" s="72">
        <v>0.58</v>
      </c>
      <c r="C447" s="72">
        <v>0.58</v>
      </c>
      <c r="D447" s="72">
        <v>0.58</v>
      </c>
      <c r="E447" s="72">
        <v>0.58</v>
      </c>
      <c r="F447" s="72">
        <v>0.58</v>
      </c>
      <c r="G447" s="50"/>
      <c r="H447" s="35"/>
    </row>
    <row r="448" spans="1:8" ht="12.75" outlineLevel="1">
      <c r="A448" s="39" t="s">
        <v>94</v>
      </c>
      <c r="B448" s="73">
        <f>12-B443</f>
        <v>0</v>
      </c>
      <c r="C448" s="73">
        <f>12-C443</f>
        <v>0</v>
      </c>
      <c r="D448" s="73">
        <f>12-D443</f>
        <v>0</v>
      </c>
      <c r="E448" s="73">
        <f>12-E443</f>
        <v>0</v>
      </c>
      <c r="F448" s="73">
        <f>12-F443</f>
        <v>0</v>
      </c>
      <c r="G448" s="50"/>
      <c r="H448" s="52"/>
    </row>
    <row r="449" spans="1:8" ht="14.25" outlineLevel="1">
      <c r="A449" s="39" t="s">
        <v>15</v>
      </c>
      <c r="B449" s="41">
        <f>B439-B444</f>
        <v>0</v>
      </c>
      <c r="C449" s="41">
        <f>C439-C444</f>
        <v>0</v>
      </c>
      <c r="D449" s="41">
        <f>D439-D444</f>
        <v>0</v>
      </c>
      <c r="E449" s="41">
        <f>E439-E444</f>
        <v>0</v>
      </c>
      <c r="F449" s="41">
        <f>F439-F444</f>
        <v>0</v>
      </c>
      <c r="G449" s="48"/>
      <c r="H449" s="35"/>
    </row>
    <row r="450" spans="1:8" ht="24">
      <c r="A450" s="39" t="s">
        <v>92</v>
      </c>
      <c r="B450" s="53">
        <f>+B449*B447</f>
        <v>0</v>
      </c>
      <c r="C450" s="53">
        <f>+C449*C447</f>
        <v>0</v>
      </c>
      <c r="D450" s="53">
        <f>+D449*D447</f>
        <v>0</v>
      </c>
      <c r="E450" s="53">
        <f>+E449*E447</f>
        <v>0</v>
      </c>
      <c r="F450" s="53">
        <f>+F449*F447</f>
        <v>0</v>
      </c>
      <c r="G450" s="50"/>
      <c r="H450" s="41">
        <f>SUM(B450:F450)</f>
        <v>0</v>
      </c>
    </row>
    <row r="451" spans="1:8" ht="14.25">
      <c r="A451" s="35"/>
      <c r="B451" s="36"/>
      <c r="C451" s="36"/>
      <c r="D451" s="36"/>
      <c r="E451" s="36"/>
      <c r="F451" s="36"/>
      <c r="G451" s="40"/>
      <c r="H451" s="35"/>
    </row>
    <row r="452" spans="1:8" ht="15">
      <c r="A452" s="39" t="s">
        <v>16</v>
      </c>
      <c r="B452" s="41">
        <f>ROUND((+B445+B450),0)</f>
        <v>0</v>
      </c>
      <c r="C452" s="41">
        <f>ROUND((+C445+C450),0)</f>
        <v>0</v>
      </c>
      <c r="D452" s="41">
        <f>ROUND((+D445+D450),0)</f>
        <v>0</v>
      </c>
      <c r="E452" s="41">
        <f>ROUND((+E445+E450),0)</f>
        <v>0</v>
      </c>
      <c r="F452" s="41">
        <f>ROUND((+F445+F450),0)</f>
        <v>0</v>
      </c>
      <c r="G452" s="48"/>
      <c r="H452" s="53">
        <f>SUM(B452:F452)</f>
        <v>0</v>
      </c>
    </row>
    <row r="453" spans="1:8" ht="12.75">
      <c r="A453" s="35"/>
      <c r="B453" s="36"/>
      <c r="C453" s="36"/>
      <c r="D453" s="36"/>
      <c r="E453" s="36"/>
      <c r="F453" s="36"/>
      <c r="G453" s="37"/>
      <c r="H453" s="35"/>
    </row>
    <row r="454" spans="1:8" ht="15">
      <c r="A454" s="39" t="s">
        <v>17</v>
      </c>
      <c r="B454" s="53">
        <f>B427+B452</f>
        <v>0</v>
      </c>
      <c r="C454" s="53">
        <f>C427+C452</f>
        <v>0</v>
      </c>
      <c r="D454" s="53">
        <f>D427+D452</f>
        <v>0</v>
      </c>
      <c r="E454" s="53">
        <f>E427+E452</f>
        <v>0</v>
      </c>
      <c r="F454" s="53">
        <f>F427+F452</f>
        <v>0</v>
      </c>
      <c r="G454" s="48"/>
      <c r="H454" s="53">
        <f>SUM(B454:F454)</f>
        <v>0</v>
      </c>
    </row>
    <row r="455" spans="1:8" ht="12.75">
      <c r="A455" s="35"/>
      <c r="B455" s="36"/>
      <c r="C455" s="36"/>
      <c r="D455" s="36"/>
      <c r="E455" s="36"/>
      <c r="F455" s="36"/>
      <c r="G455" s="37"/>
      <c r="H455" s="35"/>
    </row>
    <row r="456" spans="1:8" ht="12.75">
      <c r="A456" s="1"/>
      <c r="B456" s="21"/>
      <c r="C456" s="21"/>
      <c r="D456" s="21"/>
      <c r="E456" s="21"/>
      <c r="F456" s="21"/>
      <c r="G456" s="1"/>
      <c r="H456" s="1"/>
    </row>
    <row r="457" spans="1:10" ht="12.75">
      <c r="A457" s="1" t="s">
        <v>23</v>
      </c>
      <c r="B457" s="74">
        <f>B427-B437</f>
        <v>0</v>
      </c>
      <c r="C457" s="74">
        <f>C427-C437</f>
        <v>0</v>
      </c>
      <c r="D457" s="74">
        <f>D427-D437</f>
        <v>0</v>
      </c>
      <c r="E457" s="74">
        <f>E427-E437</f>
        <v>0</v>
      </c>
      <c r="F457" s="74">
        <f>F427-F437</f>
        <v>0</v>
      </c>
      <c r="G457" s="1"/>
      <c r="H457" s="75">
        <f>SUM(B457:F457)</f>
        <v>0</v>
      </c>
      <c r="J457" s="47"/>
    </row>
    <row r="459" spans="1:8" ht="15">
      <c r="A459" s="94" t="s">
        <v>54</v>
      </c>
      <c r="B459" s="94"/>
      <c r="C459" s="94"/>
      <c r="D459" s="94"/>
      <c r="E459" s="94"/>
      <c r="F459" s="94"/>
      <c r="G459" s="94"/>
      <c r="H459" s="94"/>
    </row>
    <row r="461" spans="1:8" ht="12.75">
      <c r="A461" s="35"/>
      <c r="B461" s="38" t="s">
        <v>77</v>
      </c>
      <c r="C461" s="38" t="s">
        <v>78</v>
      </c>
      <c r="D461" s="38" t="s">
        <v>79</v>
      </c>
      <c r="E461" s="38" t="s">
        <v>1</v>
      </c>
      <c r="F461" s="38" t="s">
        <v>2</v>
      </c>
      <c r="G461" s="37"/>
      <c r="H461" s="39" t="s">
        <v>3</v>
      </c>
    </row>
    <row r="462" spans="1:8" ht="14.25">
      <c r="A462" s="39" t="s">
        <v>4</v>
      </c>
      <c r="B462" s="69">
        <v>0</v>
      </c>
      <c r="C462" s="69">
        <v>0</v>
      </c>
      <c r="D462" s="69">
        <v>0</v>
      </c>
      <c r="E462" s="69">
        <v>0</v>
      </c>
      <c r="F462" s="69">
        <v>0</v>
      </c>
      <c r="G462" s="40"/>
      <c r="H462" s="41">
        <f>SUM(B462:F462)</f>
        <v>0</v>
      </c>
    </row>
    <row r="463" spans="1:8" ht="12.75">
      <c r="A463" s="89" t="s">
        <v>5</v>
      </c>
      <c r="B463" s="89"/>
      <c r="C463" s="89"/>
      <c r="D463" s="89"/>
      <c r="E463" s="89"/>
      <c r="F463" s="89"/>
      <c r="G463" s="89"/>
      <c r="H463" s="89"/>
    </row>
    <row r="464" spans="1:8" ht="14.25" outlineLevel="1">
      <c r="A464" s="39" t="s">
        <v>6</v>
      </c>
      <c r="B464" s="69">
        <v>0</v>
      </c>
      <c r="C464" s="69">
        <v>0</v>
      </c>
      <c r="D464" s="69">
        <v>0</v>
      </c>
      <c r="E464" s="69">
        <v>0</v>
      </c>
      <c r="F464" s="69">
        <v>0</v>
      </c>
      <c r="G464" s="40"/>
      <c r="H464" s="41">
        <f aca="true" t="shared" si="13" ref="H464:H474">SUM(B464:F464)</f>
        <v>0</v>
      </c>
    </row>
    <row r="465" spans="1:8" ht="36" outlineLevel="1">
      <c r="A465" s="43" t="s">
        <v>100</v>
      </c>
      <c r="B465" s="69">
        <v>0</v>
      </c>
      <c r="C465" s="69">
        <v>0</v>
      </c>
      <c r="D465" s="69">
        <v>0</v>
      </c>
      <c r="E465" s="69">
        <v>0</v>
      </c>
      <c r="F465" s="69">
        <v>0</v>
      </c>
      <c r="G465" s="40"/>
      <c r="H465" s="41">
        <f t="shared" si="13"/>
        <v>0</v>
      </c>
    </row>
    <row r="466" spans="1:8" ht="14.25" outlineLevel="1">
      <c r="A466" s="43" t="s">
        <v>7</v>
      </c>
      <c r="B466" s="69">
        <v>0</v>
      </c>
      <c r="C466" s="69">
        <v>0</v>
      </c>
      <c r="D466" s="69">
        <v>0</v>
      </c>
      <c r="E466" s="69">
        <v>0</v>
      </c>
      <c r="F466" s="69">
        <v>0</v>
      </c>
      <c r="G466" s="40"/>
      <c r="H466" s="41">
        <f t="shared" si="13"/>
        <v>0</v>
      </c>
    </row>
    <row r="467" spans="1:8" ht="14.25" outlineLevel="1">
      <c r="A467" s="39" t="s">
        <v>8</v>
      </c>
      <c r="B467" s="69">
        <v>0</v>
      </c>
      <c r="C467" s="69">
        <v>0</v>
      </c>
      <c r="D467" s="69">
        <v>0</v>
      </c>
      <c r="E467" s="69">
        <v>0</v>
      </c>
      <c r="F467" s="69">
        <v>0</v>
      </c>
      <c r="G467" s="40"/>
      <c r="H467" s="41">
        <f t="shared" si="13"/>
        <v>0</v>
      </c>
    </row>
    <row r="468" spans="1:8" ht="24" outlineLevel="1">
      <c r="A468" s="39" t="s">
        <v>9</v>
      </c>
      <c r="B468" s="69">
        <v>0</v>
      </c>
      <c r="C468" s="69">
        <v>0</v>
      </c>
      <c r="D468" s="69">
        <v>0</v>
      </c>
      <c r="E468" s="69">
        <v>0</v>
      </c>
      <c r="F468" s="69">
        <v>0</v>
      </c>
      <c r="G468" s="40"/>
      <c r="H468" s="41">
        <f t="shared" si="13"/>
        <v>0</v>
      </c>
    </row>
    <row r="469" spans="1:8" ht="14.25" outlineLevel="1">
      <c r="A469" s="39" t="s">
        <v>10</v>
      </c>
      <c r="B469" s="69">
        <v>0</v>
      </c>
      <c r="C469" s="69">
        <v>0</v>
      </c>
      <c r="D469" s="69">
        <v>0</v>
      </c>
      <c r="E469" s="69">
        <v>0</v>
      </c>
      <c r="F469" s="69">
        <v>0</v>
      </c>
      <c r="G469" s="40"/>
      <c r="H469" s="41">
        <f t="shared" si="13"/>
        <v>0</v>
      </c>
    </row>
    <row r="470" spans="1:8" ht="14.25" outlineLevel="1">
      <c r="A470" s="44" t="s">
        <v>71</v>
      </c>
      <c r="B470" s="69">
        <v>0</v>
      </c>
      <c r="C470" s="69">
        <v>0</v>
      </c>
      <c r="D470" s="69">
        <v>0</v>
      </c>
      <c r="E470" s="69">
        <v>0</v>
      </c>
      <c r="F470" s="69">
        <v>0</v>
      </c>
      <c r="G470" s="40"/>
      <c r="H470" s="41">
        <f t="shared" si="13"/>
        <v>0</v>
      </c>
    </row>
    <row r="471" spans="1:8" ht="24" outlineLevel="1">
      <c r="A471" s="44" t="s">
        <v>18</v>
      </c>
      <c r="B471" s="69">
        <v>0</v>
      </c>
      <c r="C471" s="69">
        <v>0</v>
      </c>
      <c r="D471" s="69">
        <v>0</v>
      </c>
      <c r="E471" s="69">
        <v>0</v>
      </c>
      <c r="F471" s="69">
        <v>0</v>
      </c>
      <c r="G471" s="40"/>
      <c r="H471" s="41">
        <f t="shared" si="13"/>
        <v>0</v>
      </c>
    </row>
    <row r="472" spans="1:8" ht="24" outlineLevel="1">
      <c r="A472" s="44" t="s">
        <v>19</v>
      </c>
      <c r="B472" s="69">
        <v>0</v>
      </c>
      <c r="C472" s="69">
        <v>0</v>
      </c>
      <c r="D472" s="69">
        <v>0</v>
      </c>
      <c r="E472" s="69">
        <v>0</v>
      </c>
      <c r="F472" s="69">
        <v>0</v>
      </c>
      <c r="G472" s="40"/>
      <c r="H472" s="41">
        <f t="shared" si="13"/>
        <v>0</v>
      </c>
    </row>
    <row r="473" spans="1:8" ht="36" outlineLevel="1">
      <c r="A473" s="44" t="s">
        <v>20</v>
      </c>
      <c r="B473" s="70">
        <v>0</v>
      </c>
      <c r="C473" s="70">
        <v>0</v>
      </c>
      <c r="D473" s="70">
        <v>0</v>
      </c>
      <c r="E473" s="70">
        <v>0</v>
      </c>
      <c r="F473" s="70">
        <v>0</v>
      </c>
      <c r="G473" s="40"/>
      <c r="H473" s="64">
        <f t="shared" si="13"/>
        <v>0</v>
      </c>
    </row>
    <row r="474" spans="1:8" ht="14.25">
      <c r="A474" s="39" t="s">
        <v>11</v>
      </c>
      <c r="B474" s="41">
        <f>B462-(SUM(B463:B472))+B473</f>
        <v>0</v>
      </c>
      <c r="C474" s="41">
        <f>C462-(SUM(C463:C472))+C473</f>
        <v>0</v>
      </c>
      <c r="D474" s="41">
        <f>D462-(SUM(D463:D472))+D473</f>
        <v>0</v>
      </c>
      <c r="E474" s="41">
        <f>E462-(SUM(E463:E472))+E473</f>
        <v>0</v>
      </c>
      <c r="F474" s="41">
        <f>F462-(SUM(F463:F472))+F473</f>
        <v>0</v>
      </c>
      <c r="G474" s="40"/>
      <c r="H474" s="41">
        <f t="shared" si="13"/>
        <v>0</v>
      </c>
    </row>
    <row r="475" spans="1:8" ht="14.25">
      <c r="A475" s="37"/>
      <c r="B475" s="48"/>
      <c r="C475" s="48"/>
      <c r="D475" s="48"/>
      <c r="E475" s="48"/>
      <c r="F475" s="48"/>
      <c r="G475" s="40"/>
      <c r="H475" s="48"/>
    </row>
    <row r="476" spans="1:8" ht="12.75">
      <c r="A476" s="35"/>
      <c r="B476" s="35" t="s">
        <v>76</v>
      </c>
      <c r="C476" s="35" t="s">
        <v>101</v>
      </c>
      <c r="D476" s="35" t="s">
        <v>103</v>
      </c>
      <c r="E476" s="35" t="s">
        <v>104</v>
      </c>
      <c r="F476" s="35" t="s">
        <v>106</v>
      </c>
      <c r="G476" s="50"/>
      <c r="H476" s="35"/>
    </row>
    <row r="477" spans="1:8" ht="12.75">
      <c r="A477" s="39" t="s">
        <v>12</v>
      </c>
      <c r="B477" s="72">
        <v>0.58</v>
      </c>
      <c r="C477" s="72">
        <v>0.58</v>
      </c>
      <c r="D477" s="72">
        <v>0.58</v>
      </c>
      <c r="E477" s="72">
        <v>0.58</v>
      </c>
      <c r="F477" s="72">
        <v>0.58</v>
      </c>
      <c r="G477" s="50"/>
      <c r="H477" s="35"/>
    </row>
    <row r="478" spans="1:8" ht="12.75" outlineLevel="1">
      <c r="A478" s="39" t="s">
        <v>95</v>
      </c>
      <c r="B478" s="51">
        <v>12</v>
      </c>
      <c r="C478" s="51">
        <v>12</v>
      </c>
      <c r="D478" s="51">
        <v>12</v>
      </c>
      <c r="E478" s="51">
        <v>12</v>
      </c>
      <c r="F478" s="51">
        <v>12</v>
      </c>
      <c r="G478" s="50"/>
      <c r="H478" s="52"/>
    </row>
    <row r="479" spans="1:8" ht="14.25" outlineLevel="1">
      <c r="A479" s="39" t="s">
        <v>14</v>
      </c>
      <c r="B479" s="41">
        <f>ROUND(((B474/12)*B478),0)</f>
        <v>0</v>
      </c>
      <c r="C479" s="41">
        <f>ROUND(((C474/12)*C478),0)</f>
        <v>0</v>
      </c>
      <c r="D479" s="41">
        <f>ROUND(((D474/12)*D478),0)</f>
        <v>0</v>
      </c>
      <c r="E479" s="41">
        <f>ROUND(((E474/12)*E478),0)</f>
        <v>0</v>
      </c>
      <c r="F479" s="41">
        <f>ROUND(((F474/12)*F478),0)</f>
        <v>0</v>
      </c>
      <c r="G479" s="48"/>
      <c r="H479" s="35"/>
    </row>
    <row r="480" spans="1:8" ht="24" outlineLevel="1">
      <c r="A480" s="39" t="s">
        <v>91</v>
      </c>
      <c r="B480" s="53">
        <f>+B479*B477</f>
        <v>0</v>
      </c>
      <c r="C480" s="53">
        <f>+C479*C477</f>
        <v>0</v>
      </c>
      <c r="D480" s="53">
        <f>+D479*D477</f>
        <v>0</v>
      </c>
      <c r="E480" s="53">
        <f>+E479*E477</f>
        <v>0</v>
      </c>
      <c r="F480" s="53">
        <f>+F479*F477</f>
        <v>0</v>
      </c>
      <c r="G480" s="50"/>
      <c r="H480" s="41">
        <f>SUM(B480:F480)</f>
        <v>0</v>
      </c>
    </row>
    <row r="481" spans="1:8" ht="12.75">
      <c r="A481" s="1"/>
      <c r="B481" s="21"/>
      <c r="C481" s="21"/>
      <c r="D481" s="21"/>
      <c r="E481" s="21"/>
      <c r="F481" s="21"/>
      <c r="G481" s="1"/>
      <c r="H481" s="1"/>
    </row>
    <row r="482" spans="1:8" ht="12.75" outlineLevel="1">
      <c r="A482" s="39" t="s">
        <v>13</v>
      </c>
      <c r="B482" s="72">
        <v>0.58</v>
      </c>
      <c r="C482" s="72">
        <v>0.58</v>
      </c>
      <c r="D482" s="72">
        <v>0.58</v>
      </c>
      <c r="E482" s="72">
        <v>0.58</v>
      </c>
      <c r="F482" s="72">
        <v>0.58</v>
      </c>
      <c r="G482" s="50"/>
      <c r="H482" s="35"/>
    </row>
    <row r="483" spans="1:8" ht="12.75" outlineLevel="1">
      <c r="A483" s="39" t="s">
        <v>94</v>
      </c>
      <c r="B483" s="73">
        <f>12-B478</f>
        <v>0</v>
      </c>
      <c r="C483" s="73">
        <f>12-C478</f>
        <v>0</v>
      </c>
      <c r="D483" s="73">
        <f>12-D478</f>
        <v>0</v>
      </c>
      <c r="E483" s="73">
        <f>12-E478</f>
        <v>0</v>
      </c>
      <c r="F483" s="73">
        <f>12-F478</f>
        <v>0</v>
      </c>
      <c r="G483" s="50"/>
      <c r="H483" s="52"/>
    </row>
    <row r="484" spans="1:8" ht="14.25" outlineLevel="1">
      <c r="A484" s="39" t="s">
        <v>15</v>
      </c>
      <c r="B484" s="41">
        <f>B474-B479</f>
        <v>0</v>
      </c>
      <c r="C484" s="41">
        <f>C474-C479</f>
        <v>0</v>
      </c>
      <c r="D484" s="41">
        <f>D474-D479</f>
        <v>0</v>
      </c>
      <c r="E484" s="41">
        <f>E474-E479</f>
        <v>0</v>
      </c>
      <c r="F484" s="41">
        <f>F474-F479</f>
        <v>0</v>
      </c>
      <c r="G484" s="48"/>
      <c r="H484" s="35"/>
    </row>
    <row r="485" spans="1:8" ht="24">
      <c r="A485" s="39" t="s">
        <v>92</v>
      </c>
      <c r="B485" s="53">
        <f>+B484*B482</f>
        <v>0</v>
      </c>
      <c r="C485" s="53">
        <f>+C484*C482</f>
        <v>0</v>
      </c>
      <c r="D485" s="53">
        <f>+D484*D482</f>
        <v>0</v>
      </c>
      <c r="E485" s="53">
        <f>+E484*E482</f>
        <v>0</v>
      </c>
      <c r="F485" s="53">
        <f>+F484*F482</f>
        <v>0</v>
      </c>
      <c r="G485" s="50"/>
      <c r="H485" s="41">
        <f>SUM(B485:F485)</f>
        <v>0</v>
      </c>
    </row>
    <row r="486" spans="1:8" ht="14.25">
      <c r="A486" s="35"/>
      <c r="B486" s="36"/>
      <c r="C486" s="36"/>
      <c r="D486" s="36"/>
      <c r="E486" s="36"/>
      <c r="F486" s="36"/>
      <c r="G486" s="40"/>
      <c r="H486" s="35"/>
    </row>
    <row r="487" spans="1:8" ht="15">
      <c r="A487" s="39" t="s">
        <v>16</v>
      </c>
      <c r="B487" s="41">
        <f>ROUND((+B480+B485),0)</f>
        <v>0</v>
      </c>
      <c r="C487" s="41">
        <f>ROUND((+C480+C485),0)</f>
        <v>0</v>
      </c>
      <c r="D487" s="41">
        <f>ROUND((+D480+D485),0)</f>
        <v>0</v>
      </c>
      <c r="E487" s="41">
        <f>ROUND((+E480+E485),0)</f>
        <v>0</v>
      </c>
      <c r="F487" s="41">
        <f>ROUND((+F480+F485),0)</f>
        <v>0</v>
      </c>
      <c r="G487" s="48"/>
      <c r="H487" s="53">
        <f>SUM(B487:F487)</f>
        <v>0</v>
      </c>
    </row>
    <row r="488" spans="1:8" ht="12.75">
      <c r="A488" s="35"/>
      <c r="B488" s="36"/>
      <c r="C488" s="36"/>
      <c r="D488" s="36"/>
      <c r="E488" s="36"/>
      <c r="F488" s="36"/>
      <c r="G488" s="37"/>
      <c r="H488" s="35"/>
    </row>
    <row r="489" spans="1:8" ht="15">
      <c r="A489" s="39" t="s">
        <v>17</v>
      </c>
      <c r="B489" s="53">
        <f>B462+B487</f>
        <v>0</v>
      </c>
      <c r="C489" s="53">
        <f>C462+C487</f>
        <v>0</v>
      </c>
      <c r="D489" s="53">
        <f>D462+D487</f>
        <v>0</v>
      </c>
      <c r="E489" s="53">
        <f>E462+E487</f>
        <v>0</v>
      </c>
      <c r="F489" s="53">
        <f>F462+F487</f>
        <v>0</v>
      </c>
      <c r="G489" s="48"/>
      <c r="H489" s="53">
        <f>SUM(B489:F489)</f>
        <v>0</v>
      </c>
    </row>
    <row r="490" spans="1:8" ht="12.75">
      <c r="A490" s="35"/>
      <c r="B490" s="36"/>
      <c r="C490" s="36"/>
      <c r="D490" s="36"/>
      <c r="E490" s="36"/>
      <c r="F490" s="36"/>
      <c r="G490" s="37"/>
      <c r="H490" s="35"/>
    </row>
    <row r="491" spans="1:8" ht="12.75">
      <c r="A491" s="1"/>
      <c r="B491" s="21"/>
      <c r="C491" s="21"/>
      <c r="D491" s="21"/>
      <c r="E491" s="21"/>
      <c r="F491" s="21"/>
      <c r="G491" s="1"/>
      <c r="H491" s="1"/>
    </row>
    <row r="492" spans="1:10" ht="12.75">
      <c r="A492" s="1" t="s">
        <v>23</v>
      </c>
      <c r="B492" s="74">
        <f>B462-B472</f>
        <v>0</v>
      </c>
      <c r="C492" s="74">
        <f>C462-C472</f>
        <v>0</v>
      </c>
      <c r="D492" s="74">
        <f>D462-D472</f>
        <v>0</v>
      </c>
      <c r="E492" s="74">
        <f>E462-E472</f>
        <v>0</v>
      </c>
      <c r="F492" s="74">
        <f>F462-F472</f>
        <v>0</v>
      </c>
      <c r="G492" s="1"/>
      <c r="H492" s="75">
        <f>SUM(B492:F492)</f>
        <v>0</v>
      </c>
      <c r="J492" s="47"/>
    </row>
    <row r="494" spans="1:8" ht="15">
      <c r="A494" s="94" t="s">
        <v>55</v>
      </c>
      <c r="B494" s="94"/>
      <c r="C494" s="94"/>
      <c r="D494" s="94"/>
      <c r="E494" s="94"/>
      <c r="F494" s="94"/>
      <c r="G494" s="94"/>
      <c r="H494" s="94"/>
    </row>
    <row r="496" spans="1:8" ht="12.75">
      <c r="A496" s="35"/>
      <c r="B496" s="38" t="s">
        <v>77</v>
      </c>
      <c r="C496" s="38" t="s">
        <v>78</v>
      </c>
      <c r="D496" s="38" t="s">
        <v>79</v>
      </c>
      <c r="E496" s="38" t="s">
        <v>1</v>
      </c>
      <c r="F496" s="38" t="s">
        <v>2</v>
      </c>
      <c r="G496" s="37"/>
      <c r="H496" s="39" t="s">
        <v>3</v>
      </c>
    </row>
    <row r="497" spans="1:8" ht="14.25">
      <c r="A497" s="39" t="s">
        <v>4</v>
      </c>
      <c r="B497" s="69">
        <v>0</v>
      </c>
      <c r="C497" s="69">
        <v>0</v>
      </c>
      <c r="D497" s="69">
        <v>0</v>
      </c>
      <c r="E497" s="69">
        <v>0</v>
      </c>
      <c r="F497" s="69">
        <v>0</v>
      </c>
      <c r="G497" s="40"/>
      <c r="H497" s="41">
        <f>SUM(B497:F497)</f>
        <v>0</v>
      </c>
    </row>
    <row r="498" spans="1:8" ht="12.75">
      <c r="A498" s="89" t="s">
        <v>5</v>
      </c>
      <c r="B498" s="89"/>
      <c r="C498" s="89"/>
      <c r="D498" s="89"/>
      <c r="E498" s="89"/>
      <c r="F498" s="89"/>
      <c r="G498" s="89"/>
      <c r="H498" s="89"/>
    </row>
    <row r="499" spans="1:8" ht="14.25" outlineLevel="1">
      <c r="A499" s="39" t="s">
        <v>6</v>
      </c>
      <c r="B499" s="69">
        <v>0</v>
      </c>
      <c r="C499" s="69">
        <v>0</v>
      </c>
      <c r="D499" s="69">
        <v>0</v>
      </c>
      <c r="E499" s="69">
        <v>0</v>
      </c>
      <c r="F499" s="69">
        <v>0</v>
      </c>
      <c r="G499" s="40"/>
      <c r="H499" s="41">
        <f aca="true" t="shared" si="14" ref="H499:H509">SUM(B499:F499)</f>
        <v>0</v>
      </c>
    </row>
    <row r="500" spans="1:8" ht="36" outlineLevel="1">
      <c r="A500" s="43" t="s">
        <v>100</v>
      </c>
      <c r="B500" s="69">
        <v>0</v>
      </c>
      <c r="C500" s="69">
        <v>0</v>
      </c>
      <c r="D500" s="69">
        <v>0</v>
      </c>
      <c r="E500" s="69">
        <v>0</v>
      </c>
      <c r="F500" s="69">
        <v>0</v>
      </c>
      <c r="G500" s="40"/>
      <c r="H500" s="41">
        <f t="shared" si="14"/>
        <v>0</v>
      </c>
    </row>
    <row r="501" spans="1:8" ht="14.25" outlineLevel="1">
      <c r="A501" s="43" t="s">
        <v>7</v>
      </c>
      <c r="B501" s="69">
        <v>0</v>
      </c>
      <c r="C501" s="69">
        <v>0</v>
      </c>
      <c r="D501" s="69">
        <v>0</v>
      </c>
      <c r="E501" s="69">
        <v>0</v>
      </c>
      <c r="F501" s="69">
        <v>0</v>
      </c>
      <c r="G501" s="40"/>
      <c r="H501" s="41">
        <f t="shared" si="14"/>
        <v>0</v>
      </c>
    </row>
    <row r="502" spans="1:8" ht="14.25" outlineLevel="1">
      <c r="A502" s="39" t="s">
        <v>8</v>
      </c>
      <c r="B502" s="69">
        <v>0</v>
      </c>
      <c r="C502" s="69">
        <v>0</v>
      </c>
      <c r="D502" s="69">
        <v>0</v>
      </c>
      <c r="E502" s="69">
        <v>0</v>
      </c>
      <c r="F502" s="69">
        <v>0</v>
      </c>
      <c r="G502" s="40"/>
      <c r="H502" s="41">
        <f t="shared" si="14"/>
        <v>0</v>
      </c>
    </row>
    <row r="503" spans="1:8" ht="24" outlineLevel="1">
      <c r="A503" s="39" t="s">
        <v>9</v>
      </c>
      <c r="B503" s="69">
        <v>0</v>
      </c>
      <c r="C503" s="69">
        <v>0</v>
      </c>
      <c r="D503" s="69">
        <v>0</v>
      </c>
      <c r="E503" s="69">
        <v>0</v>
      </c>
      <c r="F503" s="69">
        <v>0</v>
      </c>
      <c r="G503" s="40"/>
      <c r="H503" s="41">
        <f t="shared" si="14"/>
        <v>0</v>
      </c>
    </row>
    <row r="504" spans="1:8" ht="14.25" outlineLevel="1">
      <c r="A504" s="39" t="s">
        <v>10</v>
      </c>
      <c r="B504" s="69">
        <v>0</v>
      </c>
      <c r="C504" s="69">
        <v>0</v>
      </c>
      <c r="D504" s="69">
        <v>0</v>
      </c>
      <c r="E504" s="69">
        <v>0</v>
      </c>
      <c r="F504" s="69">
        <v>0</v>
      </c>
      <c r="G504" s="40"/>
      <c r="H504" s="41">
        <f t="shared" si="14"/>
        <v>0</v>
      </c>
    </row>
    <row r="505" spans="1:8" ht="14.25" outlineLevel="1">
      <c r="A505" s="44" t="s">
        <v>71</v>
      </c>
      <c r="B505" s="69">
        <v>0</v>
      </c>
      <c r="C505" s="69">
        <v>0</v>
      </c>
      <c r="D505" s="69">
        <v>0</v>
      </c>
      <c r="E505" s="69">
        <v>0</v>
      </c>
      <c r="F505" s="69">
        <v>0</v>
      </c>
      <c r="G505" s="40"/>
      <c r="H505" s="41">
        <f t="shared" si="14"/>
        <v>0</v>
      </c>
    </row>
    <row r="506" spans="1:8" ht="24" outlineLevel="1">
      <c r="A506" s="44" t="s">
        <v>18</v>
      </c>
      <c r="B506" s="69">
        <v>0</v>
      </c>
      <c r="C506" s="69">
        <v>0</v>
      </c>
      <c r="D506" s="69">
        <v>0</v>
      </c>
      <c r="E506" s="69">
        <v>0</v>
      </c>
      <c r="F506" s="69">
        <v>0</v>
      </c>
      <c r="G506" s="40"/>
      <c r="H506" s="41">
        <f t="shared" si="14"/>
        <v>0</v>
      </c>
    </row>
    <row r="507" spans="1:8" ht="24" outlineLevel="1">
      <c r="A507" s="44" t="s">
        <v>19</v>
      </c>
      <c r="B507" s="69">
        <v>0</v>
      </c>
      <c r="C507" s="69">
        <v>0</v>
      </c>
      <c r="D507" s="69">
        <v>0</v>
      </c>
      <c r="E507" s="69">
        <v>0</v>
      </c>
      <c r="F507" s="69">
        <v>0</v>
      </c>
      <c r="G507" s="40"/>
      <c r="H507" s="41">
        <f t="shared" si="14"/>
        <v>0</v>
      </c>
    </row>
    <row r="508" spans="1:8" ht="36" outlineLevel="1">
      <c r="A508" s="44" t="s">
        <v>20</v>
      </c>
      <c r="B508" s="70">
        <v>0</v>
      </c>
      <c r="C508" s="70">
        <v>0</v>
      </c>
      <c r="D508" s="70">
        <v>0</v>
      </c>
      <c r="E508" s="70">
        <v>0</v>
      </c>
      <c r="F508" s="70">
        <v>0</v>
      </c>
      <c r="G508" s="40"/>
      <c r="H508" s="64">
        <f t="shared" si="14"/>
        <v>0</v>
      </c>
    </row>
    <row r="509" spans="1:8" ht="14.25">
      <c r="A509" s="39" t="s">
        <v>11</v>
      </c>
      <c r="B509" s="41">
        <f>B497-(SUM(B498:B507))+B508</f>
        <v>0</v>
      </c>
      <c r="C509" s="41">
        <f>C497-(SUM(C498:C507))+C508</f>
        <v>0</v>
      </c>
      <c r="D509" s="41">
        <f>D497-(SUM(D498:D507))+D508</f>
        <v>0</v>
      </c>
      <c r="E509" s="41">
        <f>E497-(SUM(E498:E507))+E508</f>
        <v>0</v>
      </c>
      <c r="F509" s="41">
        <f>F497-(SUM(F498:F507))+F508</f>
        <v>0</v>
      </c>
      <c r="G509" s="40"/>
      <c r="H509" s="41">
        <f t="shared" si="14"/>
        <v>0</v>
      </c>
    </row>
    <row r="510" spans="1:8" ht="14.25">
      <c r="A510" s="37"/>
      <c r="B510" s="48"/>
      <c r="C510" s="48"/>
      <c r="D510" s="48"/>
      <c r="E510" s="48"/>
      <c r="F510" s="48"/>
      <c r="G510" s="40"/>
      <c r="H510" s="48"/>
    </row>
    <row r="511" spans="1:8" ht="12.75">
      <c r="A511" s="35"/>
      <c r="B511" s="35" t="s">
        <v>76</v>
      </c>
      <c r="C511" s="35" t="s">
        <v>101</v>
      </c>
      <c r="D511" s="35" t="s">
        <v>103</v>
      </c>
      <c r="E511" s="35" t="s">
        <v>104</v>
      </c>
      <c r="F511" s="35" t="s">
        <v>106</v>
      </c>
      <c r="G511" s="50"/>
      <c r="H511" s="35"/>
    </row>
    <row r="512" spans="1:8" ht="12.75">
      <c r="A512" s="39" t="s">
        <v>12</v>
      </c>
      <c r="B512" s="72">
        <v>0.58</v>
      </c>
      <c r="C512" s="72">
        <v>0.58</v>
      </c>
      <c r="D512" s="72">
        <v>0.58</v>
      </c>
      <c r="E512" s="72">
        <v>0.58</v>
      </c>
      <c r="F512" s="72">
        <v>0.58</v>
      </c>
      <c r="G512" s="50"/>
      <c r="H512" s="35"/>
    </row>
    <row r="513" spans="1:8" ht="12.75" outlineLevel="1">
      <c r="A513" s="39" t="s">
        <v>95</v>
      </c>
      <c r="B513" s="51">
        <v>12</v>
      </c>
      <c r="C513" s="51">
        <v>12</v>
      </c>
      <c r="D513" s="51">
        <v>12</v>
      </c>
      <c r="E513" s="51">
        <v>12</v>
      </c>
      <c r="F513" s="51">
        <v>12</v>
      </c>
      <c r="G513" s="50"/>
      <c r="H513" s="52"/>
    </row>
    <row r="514" spans="1:8" ht="14.25" outlineLevel="1">
      <c r="A514" s="39" t="s">
        <v>14</v>
      </c>
      <c r="B514" s="41">
        <f>ROUND(((B509/12)*B513),0)</f>
        <v>0</v>
      </c>
      <c r="C514" s="41">
        <f>ROUND(((C509/12)*C513),0)</f>
        <v>0</v>
      </c>
      <c r="D514" s="41">
        <f>ROUND(((D509/12)*D513),0)</f>
        <v>0</v>
      </c>
      <c r="E514" s="41">
        <f>ROUND(((E509/12)*E513),0)</f>
        <v>0</v>
      </c>
      <c r="F514" s="41">
        <f>ROUND(((F509/12)*F513),0)</f>
        <v>0</v>
      </c>
      <c r="G514" s="48"/>
      <c r="H514" s="35"/>
    </row>
    <row r="515" spans="1:8" ht="24" outlineLevel="1">
      <c r="A515" s="39" t="s">
        <v>91</v>
      </c>
      <c r="B515" s="53">
        <f>+B514*B512</f>
        <v>0</v>
      </c>
      <c r="C515" s="53">
        <f>+C514*C512</f>
        <v>0</v>
      </c>
      <c r="D515" s="53">
        <f>+D514*D512</f>
        <v>0</v>
      </c>
      <c r="E515" s="53">
        <f>+E514*E512</f>
        <v>0</v>
      </c>
      <c r="F515" s="53">
        <f>+F514*F512</f>
        <v>0</v>
      </c>
      <c r="G515" s="50"/>
      <c r="H515" s="41">
        <f>SUM(B515:F515)</f>
        <v>0</v>
      </c>
    </row>
    <row r="516" spans="1:8" ht="12.75">
      <c r="A516" s="1"/>
      <c r="B516" s="21"/>
      <c r="C516" s="21"/>
      <c r="D516" s="21"/>
      <c r="E516" s="21"/>
      <c r="F516" s="21"/>
      <c r="G516" s="1"/>
      <c r="H516" s="1"/>
    </row>
    <row r="517" spans="1:8" ht="12.75" outlineLevel="1">
      <c r="A517" s="39" t="s">
        <v>13</v>
      </c>
      <c r="B517" s="72">
        <v>0.58</v>
      </c>
      <c r="C517" s="72">
        <v>0.58</v>
      </c>
      <c r="D517" s="72">
        <v>0.58</v>
      </c>
      <c r="E517" s="72">
        <v>0.58</v>
      </c>
      <c r="F517" s="72">
        <v>0.58</v>
      </c>
      <c r="G517" s="50"/>
      <c r="H517" s="35"/>
    </row>
    <row r="518" spans="1:8" ht="12.75" outlineLevel="1">
      <c r="A518" s="39" t="s">
        <v>94</v>
      </c>
      <c r="B518" s="73">
        <f>12-B513</f>
        <v>0</v>
      </c>
      <c r="C518" s="73">
        <f>12-C513</f>
        <v>0</v>
      </c>
      <c r="D518" s="73">
        <f>12-D513</f>
        <v>0</v>
      </c>
      <c r="E518" s="73">
        <f>12-E513</f>
        <v>0</v>
      </c>
      <c r="F518" s="73">
        <f>12-F513</f>
        <v>0</v>
      </c>
      <c r="G518" s="50"/>
      <c r="H518" s="52"/>
    </row>
    <row r="519" spans="1:8" ht="14.25" outlineLevel="1">
      <c r="A519" s="39" t="s">
        <v>15</v>
      </c>
      <c r="B519" s="41">
        <f>B509-B514</f>
        <v>0</v>
      </c>
      <c r="C519" s="41">
        <f>C509-C514</f>
        <v>0</v>
      </c>
      <c r="D519" s="41">
        <f>D509-D514</f>
        <v>0</v>
      </c>
      <c r="E519" s="41">
        <f>E509-E514</f>
        <v>0</v>
      </c>
      <c r="F519" s="41">
        <f>F509-F514</f>
        <v>0</v>
      </c>
      <c r="G519" s="48"/>
      <c r="H519" s="35"/>
    </row>
    <row r="520" spans="1:8" ht="24">
      <c r="A520" s="39" t="s">
        <v>92</v>
      </c>
      <c r="B520" s="53">
        <f>+B519*B517</f>
        <v>0</v>
      </c>
      <c r="C520" s="53">
        <f>+C519*C517</f>
        <v>0</v>
      </c>
      <c r="D520" s="53">
        <f>+D519*D517</f>
        <v>0</v>
      </c>
      <c r="E520" s="53">
        <f>+E519*E517</f>
        <v>0</v>
      </c>
      <c r="F520" s="53">
        <f>+F519*F517</f>
        <v>0</v>
      </c>
      <c r="G520" s="50"/>
      <c r="H520" s="41">
        <f>SUM(B520:F520)</f>
        <v>0</v>
      </c>
    </row>
    <row r="521" spans="1:8" ht="14.25">
      <c r="A521" s="35"/>
      <c r="B521" s="36"/>
      <c r="C521" s="36"/>
      <c r="D521" s="36"/>
      <c r="E521" s="36"/>
      <c r="F521" s="36"/>
      <c r="G521" s="40"/>
      <c r="H521" s="35"/>
    </row>
    <row r="522" spans="1:8" ht="15">
      <c r="A522" s="39" t="s">
        <v>16</v>
      </c>
      <c r="B522" s="41">
        <f>ROUND((+B515+B520),0)</f>
        <v>0</v>
      </c>
      <c r="C522" s="41">
        <f>ROUND((+C515+C520),0)</f>
        <v>0</v>
      </c>
      <c r="D522" s="41">
        <f>ROUND((+D515+D520),0)</f>
        <v>0</v>
      </c>
      <c r="E522" s="41">
        <f>ROUND((+E515+E520),0)</f>
        <v>0</v>
      </c>
      <c r="F522" s="41">
        <f>ROUND((+F515+F520),0)</f>
        <v>0</v>
      </c>
      <c r="G522" s="48"/>
      <c r="H522" s="53">
        <f>SUM(B522:F522)</f>
        <v>0</v>
      </c>
    </row>
    <row r="523" spans="1:8" ht="12.75">
      <c r="A523" s="35"/>
      <c r="B523" s="36"/>
      <c r="C523" s="36"/>
      <c r="D523" s="36"/>
      <c r="E523" s="36"/>
      <c r="F523" s="36"/>
      <c r="G523" s="37"/>
      <c r="H523" s="35"/>
    </row>
    <row r="524" spans="1:8" ht="15">
      <c r="A524" s="39" t="s">
        <v>17</v>
      </c>
      <c r="B524" s="53">
        <f>B497+B522</f>
        <v>0</v>
      </c>
      <c r="C524" s="53">
        <f>C497+C522</f>
        <v>0</v>
      </c>
      <c r="D524" s="53">
        <f>D497+D522</f>
        <v>0</v>
      </c>
      <c r="E524" s="53">
        <f>E497+E522</f>
        <v>0</v>
      </c>
      <c r="F524" s="53">
        <f>F497+F522</f>
        <v>0</v>
      </c>
      <c r="G524" s="48"/>
      <c r="H524" s="53">
        <f>SUM(B524:F524)</f>
        <v>0</v>
      </c>
    </row>
    <row r="525" spans="1:8" ht="12.75">
      <c r="A525" s="35"/>
      <c r="B525" s="36"/>
      <c r="C525" s="36"/>
      <c r="D525" s="36"/>
      <c r="E525" s="36"/>
      <c r="F525" s="36"/>
      <c r="G525" s="37"/>
      <c r="H525" s="35"/>
    </row>
    <row r="526" spans="1:8" ht="12.75">
      <c r="A526" s="1"/>
      <c r="B526" s="21"/>
      <c r="C526" s="21"/>
      <c r="D526" s="21"/>
      <c r="E526" s="21"/>
      <c r="F526" s="21"/>
      <c r="G526" s="1"/>
      <c r="H526" s="1"/>
    </row>
    <row r="527" spans="1:10" ht="12.75">
      <c r="A527" s="1" t="s">
        <v>23</v>
      </c>
      <c r="B527" s="74">
        <f>B497-B507</f>
        <v>0</v>
      </c>
      <c r="C527" s="74">
        <f>C497-C507</f>
        <v>0</v>
      </c>
      <c r="D527" s="74">
        <f>D497-D507</f>
        <v>0</v>
      </c>
      <c r="E527" s="74">
        <f>E497-E507</f>
        <v>0</v>
      </c>
      <c r="F527" s="74">
        <f>F497-F507</f>
        <v>0</v>
      </c>
      <c r="G527" s="1"/>
      <c r="H527" s="75">
        <f>SUM(B527:F527)</f>
        <v>0</v>
      </c>
      <c r="J527" s="47"/>
    </row>
    <row r="528" spans="1:8" ht="12.75">
      <c r="A528" s="35"/>
      <c r="B528" s="36"/>
      <c r="C528" s="36"/>
      <c r="D528" s="36"/>
      <c r="E528" s="36"/>
      <c r="F528" s="36"/>
      <c r="G528" s="37"/>
      <c r="H528" s="35"/>
    </row>
    <row r="529" spans="1:8" ht="12.75">
      <c r="A529" s="35"/>
      <c r="B529" s="36"/>
      <c r="C529" s="36"/>
      <c r="D529" s="36"/>
      <c r="E529" s="36"/>
      <c r="F529" s="36"/>
      <c r="G529" s="37"/>
      <c r="H529" s="35"/>
    </row>
    <row r="530" spans="1:8" ht="12.75">
      <c r="A530" s="39" t="s">
        <v>82</v>
      </c>
      <c r="B530" s="39" t="s">
        <v>83</v>
      </c>
      <c r="C530" s="39" t="s">
        <v>84</v>
      </c>
      <c r="D530" s="39" t="s">
        <v>85</v>
      </c>
      <c r="E530" s="39" t="s">
        <v>1</v>
      </c>
      <c r="F530" s="39" t="s">
        <v>2</v>
      </c>
      <c r="G530" s="68"/>
      <c r="H530" s="39" t="s">
        <v>86</v>
      </c>
    </row>
    <row r="532" spans="1:8" ht="24">
      <c r="A532" s="39" t="s">
        <v>90</v>
      </c>
      <c r="B532" s="53">
        <f>+B37+B72+B107+B142+B177+B212+B247+B282+B317+B352+B387+B422+B457+B492+B527</f>
        <v>0</v>
      </c>
      <c r="C532" s="53">
        <f>+C37+C72+C107+C142+C177+C212+C247+C282+C317+C352+C387+C422+C457+C492+C527</f>
        <v>0</v>
      </c>
      <c r="D532" s="53">
        <f>+D37+D72+D107+D142+D177+D212+D247+D282+D317+D352+D387+D422+D457+D492+D527</f>
        <v>0</v>
      </c>
      <c r="E532" s="53">
        <f>+E37+E72+E107+E142+E177+E212+E247+E282+E317+E352+E387+E422+E457+E492+E527</f>
        <v>0</v>
      </c>
      <c r="F532" s="53">
        <f>+F37+F72+F107+F142+F177+F212+F247+F282+F317+F352+F387+F422+F457+F492+F527</f>
        <v>0</v>
      </c>
      <c r="G532" s="1"/>
      <c r="H532" s="53">
        <f>SUM(B532:F532)</f>
        <v>0</v>
      </c>
    </row>
    <row r="534" spans="1:8" ht="27.75" customHeight="1">
      <c r="A534" s="39" t="s">
        <v>87</v>
      </c>
      <c r="B534" s="78">
        <f>+B25+B60+B95+B130+B165+B200+B235+B270+B305+B340+B375+B410+B445+B480+B515</f>
        <v>0</v>
      </c>
      <c r="C534" s="78">
        <f>+C25+C60+C95+C130+C165+C200+C235+C270+C305+C340+C375+C410+C445+C480+C515</f>
        <v>0</v>
      </c>
      <c r="D534" s="78">
        <f>+D25+D60+D95+D130+D165+D200+D235+D270+D305+D340+D375+D410+D445+D480+D515</f>
        <v>0</v>
      </c>
      <c r="E534" s="78">
        <f>+E25+E60+E95+E130+E165+E200+E235+E270+E305+E340+E375+E410+E445+E480+E515</f>
        <v>0</v>
      </c>
      <c r="F534" s="78">
        <f>+F25+F60+F95+F130+F165+F200+F235+F270+F305+F340+F375+F410+F445+F480+F515</f>
        <v>0</v>
      </c>
      <c r="G534" s="1"/>
      <c r="H534" s="78">
        <f>SUM(B534:F534)</f>
        <v>0</v>
      </c>
    </row>
    <row r="535" spans="1:8" ht="27.75" customHeight="1">
      <c r="A535" s="39" t="s">
        <v>88</v>
      </c>
      <c r="B535" s="78">
        <f>+B30+B65+B100+B135+B170+B205+B240+B275+B310+B345+B380+B415+B450+B485+B520</f>
        <v>0</v>
      </c>
      <c r="C535" s="78">
        <f>+C30+C65+C100+C135+C170+C205+C240+C275+C310+C345+C380+C415+C450+C485+C520</f>
        <v>0</v>
      </c>
      <c r="D535" s="78">
        <f>+D30+D65+D100+D135+D170+D205+D240+D275+D310+D345+D380+D415+D450+D485+D520</f>
        <v>0</v>
      </c>
      <c r="E535" s="78">
        <f>+E30+E65+E100+E135+E170+E205+E240+E275+E310+E345+E380+E415+E450+E485+E520</f>
        <v>0</v>
      </c>
      <c r="F535" s="78">
        <f>+F30+F65+F100+F135+F170+F205+F240+F275+F310+F345+F380+F415+F450+F485+F520</f>
        <v>0</v>
      </c>
      <c r="G535" s="1"/>
      <c r="H535" s="78">
        <f>SUM(B535:F535)</f>
        <v>0</v>
      </c>
    </row>
    <row r="536" spans="1:8" ht="30.75" customHeight="1">
      <c r="A536" s="39" t="s">
        <v>89</v>
      </c>
      <c r="B536" s="53">
        <f>SUM(B534:B535)</f>
        <v>0</v>
      </c>
      <c r="C536" s="53">
        <f>SUM(C534:C535)</f>
        <v>0</v>
      </c>
      <c r="D536" s="53">
        <f>SUM(D534:D535)</f>
        <v>0</v>
      </c>
      <c r="E536" s="53">
        <f>SUM(E534:E535)</f>
        <v>0</v>
      </c>
      <c r="F536" s="53">
        <f>SUM(F534:F535)</f>
        <v>0</v>
      </c>
      <c r="G536" s="1"/>
      <c r="H536" s="53">
        <f>SUM(B536:F536)</f>
        <v>0</v>
      </c>
    </row>
    <row r="538" spans="1:6" ht="12.75">
      <c r="A538" s="81"/>
      <c r="B538" s="80"/>
      <c r="C538" s="80"/>
      <c r="D538" s="80"/>
      <c r="E538" s="80"/>
      <c r="F538" s="80"/>
    </row>
    <row r="539" spans="1:9" ht="15">
      <c r="A539" s="81" t="s">
        <v>96</v>
      </c>
      <c r="B539" s="82">
        <f>+B37+B72+B107+B142+B177+B212+B247+B282+B317+B352+B387+B422+B457+B492+B527</f>
        <v>0</v>
      </c>
      <c r="C539" s="82">
        <f>+C37+C72+C107+C142+C177+C212+C247+C282+C317+C352+C387+C422+C457+C492+C527</f>
        <v>0</v>
      </c>
      <c r="D539" s="82">
        <f>+D37+D72+D107+D142+D177+D212+D247+D282+D317+D352+D387+D422+D457+D492+D527</f>
        <v>0</v>
      </c>
      <c r="E539" s="82">
        <f>+E37+E72+E107+E142+E177+E212+E247+E282+E317+E352+E387+E422+E457+E492+E527</f>
        <v>0</v>
      </c>
      <c r="F539" s="82">
        <f>+F37+F72+F107+F142+F177+F212+F247+F282+F317+F352+F387+F422+F457+F492+F527</f>
        <v>0</v>
      </c>
      <c r="H539" s="84">
        <f>SUM(B539:F539)</f>
        <v>0</v>
      </c>
      <c r="I539" s="83" t="s">
        <v>97</v>
      </c>
    </row>
  </sheetData>
  <sheetProtection/>
  <mergeCells count="31">
    <mergeCell ref="A1:H1"/>
    <mergeCell ref="A8:H8"/>
    <mergeCell ref="A4:H4"/>
    <mergeCell ref="A39:H39"/>
    <mergeCell ref="A148:H148"/>
    <mergeCell ref="A43:H43"/>
    <mergeCell ref="A78:H78"/>
    <mergeCell ref="A113:H113"/>
    <mergeCell ref="A144:H144"/>
    <mergeCell ref="A74:H74"/>
    <mergeCell ref="A218:H218"/>
    <mergeCell ref="A249:H249"/>
    <mergeCell ref="A284:H284"/>
    <mergeCell ref="A179:H179"/>
    <mergeCell ref="A183:H183"/>
    <mergeCell ref="A463:H463"/>
    <mergeCell ref="A494:H494"/>
    <mergeCell ref="A393:H393"/>
    <mergeCell ref="A109:H109"/>
    <mergeCell ref="A253:H253"/>
    <mergeCell ref="A323:H323"/>
    <mergeCell ref="A214:H214"/>
    <mergeCell ref="A288:H288"/>
    <mergeCell ref="A498:H498"/>
    <mergeCell ref="A354:H354"/>
    <mergeCell ref="A358:H358"/>
    <mergeCell ref="A389:H389"/>
    <mergeCell ref="A319:H319"/>
    <mergeCell ref="A428:H428"/>
    <mergeCell ref="A424:H424"/>
    <mergeCell ref="A459:H459"/>
  </mergeCell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5.57421875" style="0" bestFit="1" customWidth="1"/>
    <col min="2" max="2" width="7.8515625" style="0" bestFit="1" customWidth="1"/>
    <col min="3" max="3" width="11.28125" style="0" bestFit="1" customWidth="1"/>
  </cols>
  <sheetData>
    <row r="1" spans="1:3" ht="12.75">
      <c r="A1" s="14" t="s">
        <v>65</v>
      </c>
      <c r="B1" s="15" t="s">
        <v>57</v>
      </c>
      <c r="C1" s="16" t="s">
        <v>66</v>
      </c>
    </row>
    <row r="2" spans="1:3" ht="15">
      <c r="A2" s="8" t="s">
        <v>58</v>
      </c>
      <c r="B2" s="9" t="s">
        <v>57</v>
      </c>
      <c r="C2" s="10">
        <v>3795641</v>
      </c>
    </row>
    <row r="3" spans="1:3" ht="15">
      <c r="A3" s="11" t="s">
        <v>56</v>
      </c>
      <c r="B3" s="9" t="s">
        <v>57</v>
      </c>
      <c r="C3" s="10">
        <v>116250</v>
      </c>
    </row>
    <row r="4" spans="1:3" ht="15">
      <c r="A4" s="11" t="s">
        <v>59</v>
      </c>
      <c r="B4" s="9" t="s">
        <v>57</v>
      </c>
      <c r="C4" s="10">
        <v>118332</v>
      </c>
    </row>
    <row r="5" spans="1:3" ht="15">
      <c r="A5" s="11" t="s">
        <v>60</v>
      </c>
      <c r="B5" s="9" t="s">
        <v>57</v>
      </c>
      <c r="C5" s="10">
        <v>92737</v>
      </c>
    </row>
    <row r="6" spans="1:3" ht="15">
      <c r="A6" s="11" t="s">
        <v>61</v>
      </c>
      <c r="B6" s="9" t="s">
        <v>57</v>
      </c>
      <c r="C6" s="10">
        <v>0</v>
      </c>
    </row>
    <row r="7" spans="1:3" ht="15">
      <c r="A7" s="12" t="s">
        <v>62</v>
      </c>
      <c r="B7" s="7" t="s">
        <v>57</v>
      </c>
      <c r="C7" s="13">
        <v>200000</v>
      </c>
    </row>
    <row r="8" spans="1:4" ht="15">
      <c r="A8" s="17" t="s">
        <v>63</v>
      </c>
      <c r="B8" s="18" t="s">
        <v>57</v>
      </c>
      <c r="C8" s="19">
        <f>SUM(C2:C7)</f>
        <v>4322960</v>
      </c>
      <c r="D8" s="6" t="s">
        <v>67</v>
      </c>
    </row>
    <row r="10" spans="1:3" ht="24" customHeight="1">
      <c r="A10" s="95" t="s">
        <v>64</v>
      </c>
      <c r="B10" s="95"/>
      <c r="C10" s="95"/>
    </row>
  </sheetData>
  <sheetProtection/>
  <mergeCells count="1">
    <mergeCell ref="A10:C10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Medicine</dc:creator>
  <cp:keywords/>
  <dc:description/>
  <cp:lastModifiedBy>Knight, Roxanne</cp:lastModifiedBy>
  <cp:lastPrinted>2014-02-26T22:32:58Z</cp:lastPrinted>
  <dcterms:created xsi:type="dcterms:W3CDTF">1999-04-07T22:18:01Z</dcterms:created>
  <dcterms:modified xsi:type="dcterms:W3CDTF">2020-06-25T22:36:08Z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